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M:\DairyCo MI\Datum from M\Website PB\Prices\Farmgate milk prices\UK, GB, NI farmgate prices\"/>
    </mc:Choice>
  </mc:AlternateContent>
  <xr:revisionPtr revIDLastSave="0" documentId="13_ncr:1_{E4D8DD99-2869-41F3-8FF5-04BAA0AC1537}" xr6:coauthVersionLast="47" xr6:coauthVersionMax="47" xr10:uidLastSave="{00000000-0000-0000-0000-000000000000}"/>
  <bookViews>
    <workbookView xWindow="30225" yWindow="-16320" windowWidth="29040" windowHeight="15720" tabRatio="789" xr2:uid="{00000000-000D-0000-FFFF-FFFF00000000}"/>
  </bookViews>
  <sheets>
    <sheet name="UK average farmgate price" sheetId="1" r:id="rId1"/>
    <sheet name="GB average farmgate price" sheetId="3" r:id="rId2"/>
    <sheet name="NI average farmgate price" sheetId="4" r:id="rId3"/>
    <sheet name="Workings exc bonus" sheetId="9" state="hidden" r:id="rId4"/>
    <sheet name="Chart" sheetId="10" r:id="rId5"/>
    <sheet name="Disclaimer and notes" sheetId="12"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72" i="9" l="1"/>
  <c r="L372" i="9"/>
  <c r="C389" i="4"/>
  <c r="B372" i="9"/>
  <c r="D372" i="9"/>
  <c r="H372" i="9" s="1"/>
  <c r="F372" i="9" l="1"/>
  <c r="D410" i="1"/>
  <c r="C388" i="4"/>
  <c r="L371" i="9"/>
  <c r="C387" i="4"/>
  <c r="C377" i="3" l="1"/>
  <c r="L370" i="9"/>
  <c r="B371" i="9"/>
  <c r="G371" i="9"/>
  <c r="E377" i="3" l="1"/>
  <c r="D371" i="9"/>
  <c r="H371" i="9" s="1"/>
  <c r="F371" i="9" s="1"/>
  <c r="D409" i="1"/>
  <c r="C386" i="4"/>
  <c r="C376" i="3" l="1"/>
  <c r="L369" i="9"/>
  <c r="B370" i="9"/>
  <c r="G370" i="9"/>
  <c r="E376" i="3" l="1"/>
  <c r="D370" i="9"/>
  <c r="H370" i="9" s="1"/>
  <c r="F370" i="9" s="1"/>
  <c r="D408" i="1"/>
  <c r="C375" i="3" l="1"/>
  <c r="L368" i="9"/>
  <c r="C385" i="4"/>
  <c r="B369" i="9"/>
  <c r="G369" i="9"/>
  <c r="D405" i="1"/>
  <c r="D406" i="1"/>
  <c r="D407" i="1"/>
  <c r="L367" i="9"/>
  <c r="C384" i="4"/>
  <c r="D369" i="9" l="1"/>
  <c r="H369" i="9" s="1"/>
  <c r="F369" i="9" s="1"/>
  <c r="B368" i="9"/>
  <c r="G368" i="9"/>
  <c r="L366" i="9"/>
  <c r="C383" i="4"/>
  <c r="C374" i="3" l="1"/>
  <c r="D368" i="9"/>
  <c r="H368" i="9" s="1"/>
  <c r="F368" i="9" s="1"/>
  <c r="B366" i="9"/>
  <c r="G366" i="9"/>
  <c r="B367" i="9"/>
  <c r="D398" i="1"/>
  <c r="D399" i="1"/>
  <c r="D400" i="1"/>
  <c r="D401" i="1"/>
  <c r="D402" i="1"/>
  <c r="D403" i="1"/>
  <c r="D404" i="1"/>
  <c r="C373" i="3" l="1"/>
  <c r="D367" i="9"/>
  <c r="H367" i="9" s="1"/>
  <c r="G367" i="9"/>
  <c r="D366" i="9"/>
  <c r="H366" i="9" s="1"/>
  <c r="F366" i="9" s="1"/>
  <c r="C382" i="4"/>
  <c r="L365" i="9"/>
  <c r="B365" i="9"/>
  <c r="G365" i="9"/>
  <c r="C381" i="4"/>
  <c r="L364" i="9"/>
  <c r="F367" i="9" l="1"/>
  <c r="C371" i="3"/>
  <c r="D365" i="9"/>
  <c r="H365" i="9" s="1"/>
  <c r="F365" i="9" s="1"/>
  <c r="B364" i="9"/>
  <c r="C372" i="3" l="1"/>
  <c r="C370" i="3"/>
  <c r="D364" i="9"/>
  <c r="H364" i="9" s="1"/>
  <c r="G364" i="9"/>
  <c r="F364" i="9" l="1"/>
  <c r="C380" i="4"/>
  <c r="L363" i="9"/>
  <c r="C379" i="4"/>
  <c r="C369" i="3" l="1"/>
  <c r="B362" i="9"/>
  <c r="G362" i="9"/>
  <c r="B363" i="9"/>
  <c r="G363" i="9"/>
  <c r="L362" i="9"/>
  <c r="B361" i="9"/>
  <c r="L361" i="9"/>
  <c r="C378" i="4"/>
  <c r="C377" i="4"/>
  <c r="L360" i="9"/>
  <c r="D362" i="9" l="1"/>
  <c r="H362" i="9" s="1"/>
  <c r="F362" i="9" s="1"/>
  <c r="D363" i="9"/>
  <c r="H363" i="9" s="1"/>
  <c r="F363" i="9" s="1"/>
  <c r="D361" i="9"/>
  <c r="H361" i="9" s="1"/>
  <c r="G361" i="9"/>
  <c r="C376" i="4"/>
  <c r="L359" i="9"/>
  <c r="C368" i="3" l="1"/>
  <c r="C367" i="3"/>
  <c r="F361" i="9"/>
  <c r="B360" i="9"/>
  <c r="L356" i="9"/>
  <c r="L357" i="9"/>
  <c r="L358" i="9"/>
  <c r="C375" i="4"/>
  <c r="C366" i="3" l="1"/>
  <c r="D360" i="9"/>
  <c r="H360" i="9" s="1"/>
  <c r="G360" i="9"/>
  <c r="D397" i="1"/>
  <c r="B359" i="9"/>
  <c r="G359" i="9"/>
  <c r="F360" i="9" l="1"/>
  <c r="D359" i="9"/>
  <c r="H359" i="9" s="1"/>
  <c r="F359" i="9" s="1"/>
  <c r="C374" i="4"/>
  <c r="B358" i="9"/>
  <c r="C284" i="4"/>
  <c r="C285" i="4"/>
  <c r="C286" i="4"/>
  <c r="C287" i="4"/>
  <c r="C288" i="4"/>
  <c r="C289" i="4"/>
  <c r="C290" i="4"/>
  <c r="C291" i="4"/>
  <c r="C292" i="4"/>
  <c r="C293" i="4"/>
  <c r="C294" i="4"/>
  <c r="C295" i="4"/>
  <c r="C296" i="4"/>
  <c r="C297" i="4"/>
  <c r="C298" i="4"/>
  <c r="C299" i="4"/>
  <c r="C300" i="4"/>
  <c r="C301" i="4"/>
  <c r="C302" i="4"/>
  <c r="C303" i="4"/>
  <c r="C304" i="4"/>
  <c r="C305" i="4"/>
  <c r="C306" i="4"/>
  <c r="C307" i="4"/>
  <c r="C308" i="4"/>
  <c r="C309" i="4"/>
  <c r="C310" i="4"/>
  <c r="C311" i="4"/>
  <c r="C312" i="4"/>
  <c r="C313" i="4"/>
  <c r="C314" i="4"/>
  <c r="C315" i="4"/>
  <c r="C316" i="4"/>
  <c r="C317" i="4"/>
  <c r="C318" i="4"/>
  <c r="C319" i="4"/>
  <c r="C320" i="4"/>
  <c r="C321" i="4"/>
  <c r="C322" i="4"/>
  <c r="C323" i="4"/>
  <c r="C324" i="4"/>
  <c r="C325" i="4"/>
  <c r="C326" i="4"/>
  <c r="C327" i="4"/>
  <c r="C328" i="4"/>
  <c r="C329" i="4"/>
  <c r="C330" i="4"/>
  <c r="C331" i="4"/>
  <c r="C332" i="4"/>
  <c r="C333" i="4"/>
  <c r="C334" i="4"/>
  <c r="C335" i="4"/>
  <c r="C336" i="4"/>
  <c r="C337" i="4"/>
  <c r="C338" i="4"/>
  <c r="C339" i="4"/>
  <c r="C340" i="4"/>
  <c r="C341" i="4"/>
  <c r="C342" i="4"/>
  <c r="C343" i="4"/>
  <c r="C344" i="4"/>
  <c r="C345" i="4"/>
  <c r="C346" i="4"/>
  <c r="C347" i="4"/>
  <c r="C348" i="4"/>
  <c r="C349" i="4"/>
  <c r="C350" i="4"/>
  <c r="C351" i="4"/>
  <c r="C352" i="4"/>
  <c r="C353" i="4"/>
  <c r="C354" i="4"/>
  <c r="C355" i="4"/>
  <c r="C356" i="4"/>
  <c r="C357" i="4"/>
  <c r="C358" i="4"/>
  <c r="C359" i="4"/>
  <c r="C360" i="4"/>
  <c r="C361" i="4"/>
  <c r="C362" i="4"/>
  <c r="C363" i="4"/>
  <c r="C364" i="4"/>
  <c r="C365" i="4"/>
  <c r="C366" i="4"/>
  <c r="C367" i="4"/>
  <c r="C368" i="4"/>
  <c r="C369" i="4"/>
  <c r="C370" i="4"/>
  <c r="C371" i="4"/>
  <c r="C372" i="4"/>
  <c r="C373" i="4"/>
  <c r="D389" i="4" l="1"/>
  <c r="D388" i="4"/>
  <c r="D385" i="4"/>
  <c r="D384" i="4"/>
  <c r="D387" i="4"/>
  <c r="D386" i="4"/>
  <c r="D382" i="4"/>
  <c r="D383" i="4"/>
  <c r="D381" i="4"/>
  <c r="D380" i="4"/>
  <c r="D379" i="4"/>
  <c r="D378" i="4"/>
  <c r="D377" i="4"/>
  <c r="C364" i="3"/>
  <c r="C365" i="3"/>
  <c r="D376" i="4"/>
  <c r="D358" i="9"/>
  <c r="H358" i="9" s="1"/>
  <c r="G358" i="9"/>
  <c r="D375" i="4"/>
  <c r="D374" i="4"/>
  <c r="D396" i="1"/>
  <c r="B357" i="9"/>
  <c r="G357" i="9"/>
  <c r="D393" i="1"/>
  <c r="D394" i="1"/>
  <c r="D395" i="1"/>
  <c r="F358" i="9" l="1"/>
  <c r="D357" i="9"/>
  <c r="H357" i="9" s="1"/>
  <c r="F357" i="9" s="1"/>
  <c r="B356" i="9"/>
  <c r="L355" i="9"/>
  <c r="C363" i="3" l="1"/>
  <c r="C362" i="3"/>
  <c r="D356" i="9"/>
  <c r="H356" i="9" s="1"/>
  <c r="G356" i="9"/>
  <c r="D391" i="1"/>
  <c r="D392" i="1"/>
  <c r="G355" i="9"/>
  <c r="B355" i="9"/>
  <c r="F356" i="9" l="1"/>
  <c r="D355" i="9"/>
  <c r="H355" i="9" s="1"/>
  <c r="F355" i="9" s="1"/>
  <c r="B354" i="9"/>
  <c r="L354" i="9"/>
  <c r="L353" i="9"/>
  <c r="D354" i="9" l="1"/>
  <c r="H354" i="9" s="1"/>
  <c r="C361" i="3"/>
  <c r="C360" i="3"/>
  <c r="G354" i="9"/>
  <c r="L352" i="9"/>
  <c r="B352" i="9"/>
  <c r="G352" i="9"/>
  <c r="B353" i="9"/>
  <c r="F354" i="9" l="1"/>
  <c r="D353" i="9"/>
  <c r="H353" i="9" s="1"/>
  <c r="G353" i="9"/>
  <c r="D352" i="9"/>
  <c r="H352" i="9" s="1"/>
  <c r="F352" i="9" s="1"/>
  <c r="C359" i="3" l="1"/>
  <c r="F353" i="9"/>
  <c r="C357" i="3"/>
  <c r="L351" i="9"/>
  <c r="D388" i="1"/>
  <c r="D389" i="1"/>
  <c r="D390" i="1"/>
  <c r="C358" i="3" l="1"/>
  <c r="B351" i="9"/>
  <c r="G351" i="9"/>
  <c r="D351" i="9" l="1"/>
  <c r="H351" i="9" s="1"/>
  <c r="F351" i="9" s="1"/>
  <c r="L350" i="9"/>
  <c r="G350" i="9"/>
  <c r="B350" i="9"/>
  <c r="B349" i="9"/>
  <c r="G349" i="9"/>
  <c r="D383" i="1"/>
  <c r="D384" i="1"/>
  <c r="D385" i="1"/>
  <c r="D386" i="1"/>
  <c r="D387" i="1"/>
  <c r="L349" i="9"/>
  <c r="L348" i="9"/>
  <c r="B348" i="9"/>
  <c r="G348" i="9"/>
  <c r="C356" i="3" l="1"/>
  <c r="D350" i="9"/>
  <c r="H350" i="9" s="1"/>
  <c r="F350" i="9" s="1"/>
  <c r="D349" i="9"/>
  <c r="H349" i="9" s="1"/>
  <c r="F349" i="9" s="1"/>
  <c r="D348" i="9"/>
  <c r="H348" i="9" s="1"/>
  <c r="F348" i="9" s="1"/>
  <c r="C353" i="3" l="1"/>
  <c r="C355" i="3"/>
  <c r="C354" i="3"/>
  <c r="B347" i="9"/>
  <c r="D347" i="9" l="1"/>
  <c r="G347" i="9"/>
  <c r="L347" i="9"/>
  <c r="L346" i="9"/>
  <c r="B346" i="9"/>
  <c r="L345" i="9"/>
  <c r="H347" i="9" l="1"/>
  <c r="F347" i="9" s="1"/>
  <c r="D346" i="9"/>
  <c r="H346" i="9" s="1"/>
  <c r="G346" i="9"/>
  <c r="B345" i="9"/>
  <c r="D381" i="1"/>
  <c r="D382" i="1"/>
  <c r="L344" i="9"/>
  <c r="B344" i="9"/>
  <c r="G344" i="9"/>
  <c r="D379" i="1"/>
  <c r="D380" i="1"/>
  <c r="C352" i="3" l="1"/>
  <c r="F346" i="9"/>
  <c r="D345" i="9"/>
  <c r="H345" i="9" s="1"/>
  <c r="G345" i="9"/>
  <c r="D344" i="9"/>
  <c r="H344" i="9" s="1"/>
  <c r="F344" i="9" s="1"/>
  <c r="B343" i="9"/>
  <c r="L343" i="9"/>
  <c r="L342" i="9"/>
  <c r="L341" i="9"/>
  <c r="B342" i="9"/>
  <c r="C351" i="3" l="1"/>
  <c r="F345" i="9"/>
  <c r="C349" i="3"/>
  <c r="B341" i="9"/>
  <c r="L340" i="9"/>
  <c r="L339" i="9"/>
  <c r="B340" i="9"/>
  <c r="D376" i="1"/>
  <c r="D377" i="1"/>
  <c r="D378" i="1"/>
  <c r="B339" i="9"/>
  <c r="D375" i="1"/>
  <c r="C350" i="3" l="1"/>
  <c r="L338" i="9"/>
  <c r="B337" i="9"/>
  <c r="B338" i="9"/>
  <c r="D370" i="1"/>
  <c r="D371" i="1"/>
  <c r="D372" i="1"/>
  <c r="D373" i="1"/>
  <c r="D374" i="1"/>
  <c r="L337" i="9" l="1"/>
  <c r="L336" i="9"/>
  <c r="B336" i="9" l="1"/>
  <c r="L335" i="9"/>
  <c r="L334" i="9" l="1"/>
  <c r="B335" i="9" l="1"/>
  <c r="L333" i="9"/>
  <c r="B334" i="9"/>
  <c r="B333" i="9"/>
  <c r="D368" i="1"/>
  <c r="D369" i="1"/>
  <c r="D373" i="4" l="1"/>
  <c r="D372" i="4"/>
  <c r="D371" i="4"/>
  <c r="D369" i="4"/>
  <c r="D370" i="4"/>
  <c r="D368" i="4"/>
  <c r="D366" i="4"/>
  <c r="D367" i="4"/>
  <c r="D364" i="4"/>
  <c r="D365" i="4"/>
  <c r="D361" i="4"/>
  <c r="D362" i="4"/>
  <c r="D363" i="4"/>
  <c r="D359" i="4"/>
  <c r="D358" i="4"/>
  <c r="D360" i="4"/>
  <c r="D357" i="4"/>
  <c r="D356" i="4"/>
  <c r="D355" i="4"/>
  <c r="D351" i="4"/>
  <c r="D353" i="4"/>
  <c r="D354" i="4"/>
  <c r="D352" i="4"/>
  <c r="D347" i="4"/>
  <c r="D350" i="4"/>
  <c r="D348" i="4"/>
  <c r="D349" i="4"/>
  <c r="B332" i="9"/>
  <c r="L332" i="9"/>
  <c r="L331" i="9"/>
  <c r="B331" i="9" l="1"/>
  <c r="L330" i="9"/>
  <c r="B330" i="9"/>
  <c r="L329" i="9"/>
  <c r="D346" i="4" l="1"/>
  <c r="D345" i="4"/>
  <c r="L328" i="9"/>
  <c r="B329" i="9" l="1"/>
  <c r="D365" i="1"/>
  <c r="D366" i="1"/>
  <c r="D367" i="1"/>
  <c r="B328" i="9" l="1"/>
  <c r="B327" i="9"/>
  <c r="L327" i="9"/>
  <c r="L326" i="9"/>
  <c r="L267" i="9"/>
  <c r="B267" i="9"/>
  <c r="L268" i="9"/>
  <c r="B268" i="9"/>
  <c r="L269" i="9"/>
  <c r="B269" i="9"/>
  <c r="L270" i="9"/>
  <c r="B270" i="9"/>
  <c r="L271" i="9"/>
  <c r="B271" i="9"/>
  <c r="L272" i="9"/>
  <c r="B272" i="9"/>
  <c r="L273" i="9"/>
  <c r="B273" i="9"/>
  <c r="L274" i="9"/>
  <c r="B274" i="9"/>
  <c r="L275" i="9"/>
  <c r="B275" i="9"/>
  <c r="L276" i="9"/>
  <c r="B276" i="9"/>
  <c r="L277" i="9"/>
  <c r="B277" i="9"/>
  <c r="L278" i="9"/>
  <c r="B278" i="9"/>
  <c r="L279" i="9"/>
  <c r="B279" i="9"/>
  <c r="L280" i="9"/>
  <c r="B280" i="9"/>
  <c r="L281" i="9"/>
  <c r="B281" i="9"/>
  <c r="L282" i="9"/>
  <c r="B282" i="9"/>
  <c r="L283" i="9"/>
  <c r="B283" i="9"/>
  <c r="L284" i="9"/>
  <c r="B284" i="9"/>
  <c r="L285" i="9"/>
  <c r="B285" i="9"/>
  <c r="L286" i="9"/>
  <c r="B286" i="9"/>
  <c r="L287" i="9"/>
  <c r="B287" i="9"/>
  <c r="L288" i="9"/>
  <c r="B288" i="9"/>
  <c r="L289" i="9"/>
  <c r="B289" i="9"/>
  <c r="L290" i="9"/>
  <c r="B290" i="9"/>
  <c r="L291" i="9"/>
  <c r="B291" i="9"/>
  <c r="L292" i="9"/>
  <c r="B292" i="9"/>
  <c r="L293" i="9"/>
  <c r="B293" i="9"/>
  <c r="L294" i="9"/>
  <c r="B294" i="9"/>
  <c r="L295" i="9"/>
  <c r="B295" i="9"/>
  <c r="L296" i="9"/>
  <c r="B296" i="9"/>
  <c r="L297" i="9"/>
  <c r="B297" i="9"/>
  <c r="L298" i="9"/>
  <c r="B298" i="9"/>
  <c r="L299" i="9"/>
  <c r="B299" i="9"/>
  <c r="L300" i="9"/>
  <c r="B300" i="9"/>
  <c r="L301" i="9"/>
  <c r="B301" i="9"/>
  <c r="L302" i="9"/>
  <c r="B302" i="9"/>
  <c r="L303" i="9"/>
  <c r="B303" i="9"/>
  <c r="L304" i="9"/>
  <c r="B304" i="9"/>
  <c r="L305" i="9"/>
  <c r="B305" i="9"/>
  <c r="L306" i="9"/>
  <c r="B306" i="9"/>
  <c r="L307" i="9"/>
  <c r="B307" i="9"/>
  <c r="L308" i="9"/>
  <c r="B308" i="9"/>
  <c r="L309" i="9"/>
  <c r="B309" i="9"/>
  <c r="L310" i="9"/>
  <c r="B310" i="9"/>
  <c r="L311" i="9"/>
  <c r="B311" i="9"/>
  <c r="L312" i="9"/>
  <c r="B312" i="9"/>
  <c r="L313" i="9"/>
  <c r="B313" i="9"/>
  <c r="L314" i="9"/>
  <c r="B314" i="9"/>
  <c r="L315" i="9"/>
  <c r="B315" i="9"/>
  <c r="L316" i="9"/>
  <c r="B316" i="9"/>
  <c r="L317" i="9"/>
  <c r="B317" i="9"/>
  <c r="L318" i="9"/>
  <c r="B318" i="9"/>
  <c r="L319" i="9"/>
  <c r="B319" i="9"/>
  <c r="L320" i="9"/>
  <c r="B320" i="9"/>
  <c r="L321" i="9"/>
  <c r="B321" i="9"/>
  <c r="L322" i="9"/>
  <c r="B322" i="9"/>
  <c r="L323" i="9"/>
  <c r="B323" i="9"/>
  <c r="L324" i="9"/>
  <c r="B324" i="9"/>
  <c r="L325" i="9"/>
  <c r="B325" i="9"/>
  <c r="D364" i="1"/>
  <c r="C283" i="4"/>
  <c r="D363" i="1"/>
  <c r="B326" i="9"/>
  <c r="D362" i="1"/>
  <c r="D360" i="1"/>
  <c r="D361" i="1"/>
  <c r="D359" i="1"/>
  <c r="D358" i="1"/>
  <c r="D357" i="1"/>
  <c r="D356" i="1"/>
  <c r="D355" i="1"/>
  <c r="D354" i="1"/>
  <c r="D353" i="1"/>
  <c r="D352" i="1"/>
  <c r="D351" i="1"/>
  <c r="D350" i="1"/>
  <c r="D349" i="1"/>
  <c r="D348" i="1"/>
  <c r="D347" i="1"/>
  <c r="D346" i="1"/>
  <c r="B219" i="9"/>
  <c r="D219" i="9" s="1"/>
  <c r="H219" i="9" s="1"/>
  <c r="F219" i="9" s="1"/>
  <c r="C224" i="3" s="1"/>
  <c r="L219" i="9"/>
  <c r="B220" i="9"/>
  <c r="D220" i="9" s="1"/>
  <c r="B221" i="9"/>
  <c r="D221" i="9" s="1"/>
  <c r="H221" i="9" s="1"/>
  <c r="B222" i="9"/>
  <c r="D222" i="9" s="1"/>
  <c r="B223" i="9"/>
  <c r="D223" i="9" s="1"/>
  <c r="L223" i="9"/>
  <c r="B224" i="9"/>
  <c r="D224" i="9" s="1"/>
  <c r="L224" i="9"/>
  <c r="G224" i="9"/>
  <c r="B225" i="9"/>
  <c r="D225" i="9" s="1"/>
  <c r="B226" i="9"/>
  <c r="D226" i="9" s="1"/>
  <c r="B227" i="9"/>
  <c r="D227" i="9" s="1"/>
  <c r="L227" i="9"/>
  <c r="G227" i="9"/>
  <c r="B228" i="9"/>
  <c r="D228" i="9" s="1"/>
  <c r="L228" i="9"/>
  <c r="G228" i="9"/>
  <c r="B229" i="9"/>
  <c r="D229" i="9" s="1"/>
  <c r="L229" i="9"/>
  <c r="B230" i="9"/>
  <c r="D230" i="9" s="1"/>
  <c r="H230" i="9" s="1"/>
  <c r="F230" i="9" s="1"/>
  <c r="C235" i="3" s="1"/>
  <c r="L230" i="9"/>
  <c r="G230" i="9"/>
  <c r="B231" i="9"/>
  <c r="D231" i="9" s="1"/>
  <c r="H231" i="9" s="1"/>
  <c r="L231" i="9"/>
  <c r="G231" i="9"/>
  <c r="B232" i="9"/>
  <c r="D232" i="9" s="1"/>
  <c r="L232" i="9"/>
  <c r="G232" i="9"/>
  <c r="B233" i="9"/>
  <c r="D233" i="9" s="1"/>
  <c r="B234" i="9"/>
  <c r="B235" i="9"/>
  <c r="B236" i="9"/>
  <c r="B237" i="9"/>
  <c r="B238" i="9"/>
  <c r="B239" i="9"/>
  <c r="B240" i="9"/>
  <c r="B241" i="9"/>
  <c r="B242" i="9"/>
  <c r="B243" i="9"/>
  <c r="B244" i="9"/>
  <c r="B245" i="9"/>
  <c r="B246" i="9"/>
  <c r="B247" i="9"/>
  <c r="B248" i="9"/>
  <c r="B249" i="9"/>
  <c r="B250" i="9"/>
  <c r="B251" i="9"/>
  <c r="B252" i="9"/>
  <c r="B253" i="9"/>
  <c r="B254" i="9"/>
  <c r="B255" i="9"/>
  <c r="B256" i="9"/>
  <c r="B257" i="9"/>
  <c r="B258" i="9"/>
  <c r="B259" i="9"/>
  <c r="B260" i="9"/>
  <c r="B261" i="9"/>
  <c r="B262" i="9"/>
  <c r="B263" i="9"/>
  <c r="B264" i="9"/>
  <c r="B265" i="9"/>
  <c r="B266" i="9"/>
  <c r="D345" i="1"/>
  <c r="D344" i="1"/>
  <c r="D343" i="1"/>
  <c r="D342" i="1"/>
  <c r="D341" i="1"/>
  <c r="D340" i="1"/>
  <c r="D339" i="1"/>
  <c r="B89" i="9"/>
  <c r="D89" i="9" s="1"/>
  <c r="B90" i="9"/>
  <c r="B91" i="9"/>
  <c r="D91" i="9" s="1"/>
  <c r="B92" i="9"/>
  <c r="D92" i="9" s="1"/>
  <c r="J92" i="9"/>
  <c r="L92" i="9" s="1"/>
  <c r="G92" i="9"/>
  <c r="B93" i="9"/>
  <c r="D93" i="9" s="1"/>
  <c r="J93" i="9"/>
  <c r="L93" i="9" s="1"/>
  <c r="B94" i="9"/>
  <c r="D94" i="9" s="1"/>
  <c r="B95" i="9"/>
  <c r="D95" i="9" s="1"/>
  <c r="B96" i="9"/>
  <c r="D96" i="9" s="1"/>
  <c r="B97" i="9"/>
  <c r="D97" i="9" s="1"/>
  <c r="J97" i="9"/>
  <c r="L97" i="9" s="1"/>
  <c r="B98" i="9"/>
  <c r="D98" i="9" s="1"/>
  <c r="B99" i="9"/>
  <c r="D99" i="9" s="1"/>
  <c r="B100" i="9"/>
  <c r="D100" i="9" s="1"/>
  <c r="B101" i="9"/>
  <c r="D101" i="9" s="1"/>
  <c r="B102" i="9"/>
  <c r="D102" i="9" s="1"/>
  <c r="B103" i="9"/>
  <c r="D103" i="9" s="1"/>
  <c r="B104" i="9"/>
  <c r="D104" i="9" s="1"/>
  <c r="B105" i="9"/>
  <c r="D105" i="9" s="1"/>
  <c r="B106" i="9"/>
  <c r="D106" i="9" s="1"/>
  <c r="B107" i="9"/>
  <c r="D107" i="9" s="1"/>
  <c r="J107" i="9"/>
  <c r="L107" i="9" s="1"/>
  <c r="G107" i="9"/>
  <c r="B108" i="9"/>
  <c r="D108" i="9" s="1"/>
  <c r="J108" i="9"/>
  <c r="L108" i="9" s="1"/>
  <c r="G108" i="9"/>
  <c r="B109" i="9"/>
  <c r="D109" i="9" s="1"/>
  <c r="J109" i="9"/>
  <c r="L109" i="9" s="1"/>
  <c r="G109" i="9"/>
  <c r="B110" i="9"/>
  <c r="D110" i="9" s="1"/>
  <c r="B111" i="9"/>
  <c r="D111" i="9" s="1"/>
  <c r="B112" i="9"/>
  <c r="D112" i="9" s="1"/>
  <c r="B113" i="9"/>
  <c r="D113" i="9" s="1"/>
  <c r="B114" i="9"/>
  <c r="D114" i="9" s="1"/>
  <c r="B115" i="9"/>
  <c r="D115" i="9" s="1"/>
  <c r="J115" i="9"/>
  <c r="L115" i="9" s="1"/>
  <c r="B116" i="9"/>
  <c r="D116" i="9" s="1"/>
  <c r="B117" i="9"/>
  <c r="D117" i="9" s="1"/>
  <c r="B118" i="9"/>
  <c r="D118" i="9" s="1"/>
  <c r="B119" i="9"/>
  <c r="D119" i="9" s="1"/>
  <c r="B120" i="9"/>
  <c r="D120" i="9" s="1"/>
  <c r="B121" i="9"/>
  <c r="D121" i="9" s="1"/>
  <c r="B122" i="9"/>
  <c r="D122" i="9" s="1"/>
  <c r="B123" i="9"/>
  <c r="D123" i="9" s="1"/>
  <c r="B124" i="9"/>
  <c r="D124" i="9" s="1"/>
  <c r="J124" i="9"/>
  <c r="L124" i="9" s="1"/>
  <c r="G124" i="9"/>
  <c r="B125" i="9"/>
  <c r="D125" i="9" s="1"/>
  <c r="B126" i="9"/>
  <c r="D126" i="9" s="1"/>
  <c r="B127" i="9"/>
  <c r="D127" i="9" s="1"/>
  <c r="B128" i="9"/>
  <c r="D128" i="9" s="1"/>
  <c r="B129" i="9"/>
  <c r="D129" i="9" s="1"/>
  <c r="B130" i="9"/>
  <c r="D130" i="9" s="1"/>
  <c r="B131" i="9"/>
  <c r="D131" i="9" s="1"/>
  <c r="B132" i="9"/>
  <c r="D132" i="9" s="1"/>
  <c r="J132" i="9"/>
  <c r="L132" i="9" s="1"/>
  <c r="G132" i="9"/>
  <c r="B133" i="9"/>
  <c r="D133" i="9" s="1"/>
  <c r="B134" i="9"/>
  <c r="D134" i="9" s="1"/>
  <c r="J134" i="9"/>
  <c r="L134" i="9" s="1"/>
  <c r="G134" i="9"/>
  <c r="B135" i="9"/>
  <c r="D135" i="9" s="1"/>
  <c r="B136" i="9"/>
  <c r="D136" i="9" s="1"/>
  <c r="B137" i="9"/>
  <c r="D137" i="9" s="1"/>
  <c r="B138" i="9"/>
  <c r="D138" i="9" s="1"/>
  <c r="B139" i="9"/>
  <c r="D139" i="9" s="1"/>
  <c r="B140" i="9"/>
  <c r="D140" i="9" s="1"/>
  <c r="J140" i="9"/>
  <c r="L140" i="9" s="1"/>
  <c r="G140" i="9"/>
  <c r="B141" i="9"/>
  <c r="D141" i="9" s="1"/>
  <c r="J141" i="9"/>
  <c r="L141" i="9" s="1"/>
  <c r="G141" i="9"/>
  <c r="B142" i="9"/>
  <c r="D142" i="9" s="1"/>
  <c r="B143" i="9"/>
  <c r="D143" i="9" s="1"/>
  <c r="B144" i="9"/>
  <c r="D144" i="9" s="1"/>
  <c r="B145" i="9"/>
  <c r="D145" i="9" s="1"/>
  <c r="B146" i="9"/>
  <c r="D146" i="9" s="1"/>
  <c r="B147" i="9"/>
  <c r="D147" i="9" s="1"/>
  <c r="J147" i="9"/>
  <c r="L147" i="9" s="1"/>
  <c r="B148" i="9"/>
  <c r="D148" i="9" s="1"/>
  <c r="B149" i="9"/>
  <c r="D149" i="9" s="1"/>
  <c r="B150" i="9"/>
  <c r="D150" i="9" s="1"/>
  <c r="B151" i="9"/>
  <c r="D151" i="9" s="1"/>
  <c r="B152" i="9"/>
  <c r="D152" i="9" s="1"/>
  <c r="B153" i="9"/>
  <c r="D153" i="9" s="1"/>
  <c r="B154" i="9"/>
  <c r="D154" i="9" s="1"/>
  <c r="B155" i="9"/>
  <c r="D155" i="9" s="1"/>
  <c r="B156" i="9"/>
  <c r="D156" i="9" s="1"/>
  <c r="J156" i="9"/>
  <c r="L156" i="9" s="1"/>
  <c r="G156" i="9"/>
  <c r="B157" i="9"/>
  <c r="D157" i="9" s="1"/>
  <c r="B158" i="9"/>
  <c r="D158" i="9" s="1"/>
  <c r="B159" i="9"/>
  <c r="D159" i="9" s="1"/>
  <c r="B160" i="9"/>
  <c r="D160" i="9" s="1"/>
  <c r="B161" i="9"/>
  <c r="D161" i="9" s="1"/>
  <c r="J161" i="9"/>
  <c r="L161" i="9" s="1"/>
  <c r="G161" i="9"/>
  <c r="B162" i="9"/>
  <c r="D162" i="9" s="1"/>
  <c r="B163" i="9"/>
  <c r="D163" i="9" s="1"/>
  <c r="B164" i="9"/>
  <c r="D164" i="9" s="1"/>
  <c r="B165" i="9"/>
  <c r="D165" i="9" s="1"/>
  <c r="B166" i="9"/>
  <c r="D166" i="9" s="1"/>
  <c r="B167" i="9"/>
  <c r="D167" i="9" s="1"/>
  <c r="B168" i="9"/>
  <c r="D168" i="9" s="1"/>
  <c r="H168" i="9" s="1"/>
  <c r="F168" i="9" s="1"/>
  <c r="C173" i="3" s="1"/>
  <c r="B169" i="9"/>
  <c r="D169" i="9" s="1"/>
  <c r="B170" i="9"/>
  <c r="D170" i="9" s="1"/>
  <c r="B171" i="9"/>
  <c r="D171" i="9" s="1"/>
  <c r="J171" i="9"/>
  <c r="L171" i="9" s="1"/>
  <c r="B172" i="9"/>
  <c r="D172" i="9"/>
  <c r="J172" i="9"/>
  <c r="L172" i="9" s="1"/>
  <c r="G172" i="9"/>
  <c r="B173" i="9"/>
  <c r="D173" i="9" s="1"/>
  <c r="B174" i="9"/>
  <c r="D174" i="9" s="1"/>
  <c r="B175" i="9"/>
  <c r="D175" i="9" s="1"/>
  <c r="B176" i="9"/>
  <c r="D176" i="9" s="1"/>
  <c r="B177" i="9"/>
  <c r="D177" i="9" s="1"/>
  <c r="B178" i="9"/>
  <c r="D178" i="9" s="1"/>
  <c r="B179" i="9"/>
  <c r="B180" i="9"/>
  <c r="D180" i="9" s="1"/>
  <c r="B181" i="9"/>
  <c r="D181" i="9" s="1"/>
  <c r="B182" i="9"/>
  <c r="B183" i="9"/>
  <c r="D183" i="9" s="1"/>
  <c r="B184" i="9"/>
  <c r="D184" i="9" s="1"/>
  <c r="B185" i="9"/>
  <c r="D185" i="9" s="1"/>
  <c r="H185" i="9" s="1"/>
  <c r="F185" i="9" s="1"/>
  <c r="C190" i="3" s="1"/>
  <c r="E190" i="3" s="1"/>
  <c r="B186" i="9"/>
  <c r="D186" i="9" s="1"/>
  <c r="H186" i="9" s="1"/>
  <c r="L186" i="9"/>
  <c r="G186" i="9"/>
  <c r="B187" i="9"/>
  <c r="D187" i="9" s="1"/>
  <c r="H187" i="9" s="1"/>
  <c r="L187" i="9"/>
  <c r="G187" i="9"/>
  <c r="B188" i="9"/>
  <c r="D188" i="9" s="1"/>
  <c r="L188" i="9"/>
  <c r="G188" i="9"/>
  <c r="B189" i="9"/>
  <c r="D189" i="9" s="1"/>
  <c r="H189" i="9" s="1"/>
  <c r="L189" i="9"/>
  <c r="G189" i="9"/>
  <c r="B190" i="9"/>
  <c r="D190" i="9" s="1"/>
  <c r="L190" i="9"/>
  <c r="G190" i="9"/>
  <c r="B191" i="9"/>
  <c r="D191" i="9" s="1"/>
  <c r="H191" i="9" s="1"/>
  <c r="B192" i="9"/>
  <c r="D192" i="9" s="1"/>
  <c r="B193" i="9"/>
  <c r="B194" i="9"/>
  <c r="D194" i="9" s="1"/>
  <c r="B195" i="9"/>
  <c r="D195" i="9" s="1"/>
  <c r="L195" i="9"/>
  <c r="B196" i="9"/>
  <c r="D196" i="9" s="1"/>
  <c r="B197" i="9"/>
  <c r="D197" i="9" s="1"/>
  <c r="L197" i="9"/>
  <c r="B198" i="9"/>
  <c r="D198" i="9" s="1"/>
  <c r="H198" i="9" s="1"/>
  <c r="F198" i="9" s="1"/>
  <c r="C203" i="3" s="1"/>
  <c r="E203" i="3" s="1"/>
  <c r="L198" i="9"/>
  <c r="G198" i="9"/>
  <c r="B199" i="9"/>
  <c r="D199" i="9" s="1"/>
  <c r="B200" i="9"/>
  <c r="D200" i="9" s="1"/>
  <c r="B201" i="9"/>
  <c r="D201" i="9" s="1"/>
  <c r="L201" i="9"/>
  <c r="G201" i="9"/>
  <c r="B202" i="9"/>
  <c r="D202" i="9" s="1"/>
  <c r="H202" i="9" s="1"/>
  <c r="B203" i="9"/>
  <c r="D203" i="9" s="1"/>
  <c r="L203" i="9"/>
  <c r="G203" i="9"/>
  <c r="B204" i="9"/>
  <c r="D204" i="9" s="1"/>
  <c r="L204" i="9"/>
  <c r="H204" i="9"/>
  <c r="G204" i="9"/>
  <c r="B205" i="9"/>
  <c r="D205" i="9" s="1"/>
  <c r="H205" i="9" s="1"/>
  <c r="L205" i="9"/>
  <c r="G205" i="9"/>
  <c r="B206" i="9"/>
  <c r="D206" i="9" s="1"/>
  <c r="L206" i="9"/>
  <c r="G206" i="9"/>
  <c r="B207" i="9"/>
  <c r="D207" i="9" s="1"/>
  <c r="B208" i="9"/>
  <c r="B209" i="9"/>
  <c r="D209" i="9" s="1"/>
  <c r="B210" i="9"/>
  <c r="D210" i="9" s="1"/>
  <c r="B211" i="9"/>
  <c r="D211" i="9" s="1"/>
  <c r="L211" i="9"/>
  <c r="G211" i="9"/>
  <c r="B212" i="9"/>
  <c r="D212" i="9" s="1"/>
  <c r="H212" i="9" s="1"/>
  <c r="B213" i="9"/>
  <c r="D213" i="9" s="1"/>
  <c r="L213" i="9"/>
  <c r="G213" i="9"/>
  <c r="B214" i="9"/>
  <c r="D214" i="9" s="1"/>
  <c r="B215" i="9"/>
  <c r="D215" i="9" s="1"/>
  <c r="B216" i="9"/>
  <c r="D216" i="9" s="1"/>
  <c r="H216" i="9" s="1"/>
  <c r="B217" i="9"/>
  <c r="D217" i="9" s="1"/>
  <c r="L217" i="9"/>
  <c r="G217" i="9"/>
  <c r="B218" i="9"/>
  <c r="D218" i="9" s="1"/>
  <c r="H218" i="9" s="1"/>
  <c r="F218" i="9" s="1"/>
  <c r="C223" i="3" s="1"/>
  <c r="E223" i="3" s="1"/>
  <c r="L218" i="9"/>
  <c r="G218" i="9"/>
  <c r="D338" i="1"/>
  <c r="C282" i="4"/>
  <c r="C281" i="4"/>
  <c r="C280" i="4"/>
  <c r="C279" i="4"/>
  <c r="C278" i="4"/>
  <c r="C277" i="4"/>
  <c r="C276" i="4"/>
  <c r="C275" i="4"/>
  <c r="C272" i="4"/>
  <c r="C273" i="4"/>
  <c r="C274" i="4"/>
  <c r="D337" i="1"/>
  <c r="D336" i="1"/>
  <c r="D335" i="1"/>
  <c r="D334" i="1"/>
  <c r="D333" i="1"/>
  <c r="D332" i="1"/>
  <c r="D331" i="1"/>
  <c r="D330" i="1"/>
  <c r="D329" i="1"/>
  <c r="D67" i="4"/>
  <c r="D328" i="1"/>
  <c r="D327" i="1"/>
  <c r="D326" i="1"/>
  <c r="D325" i="1"/>
  <c r="D324" i="1"/>
  <c r="D323" i="1"/>
  <c r="D322" i="1"/>
  <c r="D316" i="1"/>
  <c r="D317" i="1"/>
  <c r="D318" i="1"/>
  <c r="D319" i="1"/>
  <c r="D320" i="1"/>
  <c r="D321" i="1"/>
  <c r="D315" i="1"/>
  <c r="D314" i="1"/>
  <c r="D313" i="1"/>
  <c r="D312" i="1"/>
  <c r="D311" i="1"/>
  <c r="D310" i="1"/>
  <c r="D309" i="1"/>
  <c r="D308" i="1"/>
  <c r="D307" i="1"/>
  <c r="D306" i="1"/>
  <c r="D305" i="1"/>
  <c r="D304" i="1"/>
  <c r="G3" i="9"/>
  <c r="G4" i="9"/>
  <c r="G5" i="9"/>
  <c r="D69" i="4"/>
  <c r="D70" i="4"/>
  <c r="D71" i="4"/>
  <c r="D72" i="4"/>
  <c r="D73" i="4"/>
  <c r="D74" i="4"/>
  <c r="D75" i="4"/>
  <c r="D76" i="4"/>
  <c r="D77" i="4"/>
  <c r="D78" i="4"/>
  <c r="D79" i="4"/>
  <c r="D80" i="4"/>
  <c r="D81" i="4"/>
  <c r="D82" i="4"/>
  <c r="D83" i="4"/>
  <c r="D84" i="4"/>
  <c r="D85" i="4"/>
  <c r="D86" i="4"/>
  <c r="D87" i="4"/>
  <c r="D88" i="4"/>
  <c r="D89" i="4"/>
  <c r="D90" i="4"/>
  <c r="D91" i="4"/>
  <c r="D92" i="4"/>
  <c r="D93" i="4"/>
  <c r="D94" i="4"/>
  <c r="D95" i="4"/>
  <c r="D96" i="4"/>
  <c r="D97" i="4"/>
  <c r="D98" i="4"/>
  <c r="D99" i="4"/>
  <c r="D100" i="4"/>
  <c r="D101" i="4"/>
  <c r="D102" i="4"/>
  <c r="D103" i="4"/>
  <c r="D104" i="4"/>
  <c r="D105" i="4"/>
  <c r="D106" i="4"/>
  <c r="D107" i="4"/>
  <c r="D108" i="4"/>
  <c r="D109" i="4"/>
  <c r="D110" i="4"/>
  <c r="D111" i="4"/>
  <c r="D112" i="4"/>
  <c r="D113" i="4"/>
  <c r="D114" i="4"/>
  <c r="D115" i="4"/>
  <c r="D116" i="4"/>
  <c r="D117" i="4"/>
  <c r="D118" i="4"/>
  <c r="D119" i="4"/>
  <c r="D120" i="4"/>
  <c r="D121" i="4"/>
  <c r="D122" i="4"/>
  <c r="D123" i="4"/>
  <c r="D124" i="4"/>
  <c r="D125" i="4"/>
  <c r="D126" i="4"/>
  <c r="D127" i="4"/>
  <c r="D128" i="4"/>
  <c r="D129" i="4"/>
  <c r="D130" i="4"/>
  <c r="D131" i="4"/>
  <c r="D132" i="4"/>
  <c r="D133" i="4"/>
  <c r="D134" i="4"/>
  <c r="D135" i="4"/>
  <c r="D136" i="4"/>
  <c r="D137" i="4"/>
  <c r="D138" i="4"/>
  <c r="D139" i="4"/>
  <c r="D140" i="4"/>
  <c r="D141" i="4"/>
  <c r="D142" i="4"/>
  <c r="D143" i="4"/>
  <c r="D144" i="4"/>
  <c r="D145" i="4"/>
  <c r="D146" i="4"/>
  <c r="D147" i="4"/>
  <c r="D148" i="4"/>
  <c r="D149" i="4"/>
  <c r="D150" i="4"/>
  <c r="D151" i="4"/>
  <c r="D152" i="4"/>
  <c r="D153" i="4"/>
  <c r="D154" i="4"/>
  <c r="D155" i="4"/>
  <c r="D156" i="4"/>
  <c r="D157" i="4"/>
  <c r="D158" i="4"/>
  <c r="D159" i="4"/>
  <c r="D160" i="4"/>
  <c r="D161" i="4"/>
  <c r="D162" i="4"/>
  <c r="D163" i="4"/>
  <c r="D164" i="4"/>
  <c r="D165" i="4"/>
  <c r="D166" i="4"/>
  <c r="D167" i="4"/>
  <c r="D168" i="4"/>
  <c r="D169" i="4"/>
  <c r="D170" i="4"/>
  <c r="D171" i="4"/>
  <c r="D172" i="4"/>
  <c r="D173" i="4"/>
  <c r="D174" i="4"/>
  <c r="D175" i="4"/>
  <c r="D176" i="4"/>
  <c r="D177" i="4"/>
  <c r="D178" i="4"/>
  <c r="D179" i="4"/>
  <c r="D180" i="4"/>
  <c r="D181" i="4"/>
  <c r="D182" i="4"/>
  <c r="D183" i="4"/>
  <c r="D184" i="4"/>
  <c r="D185" i="4"/>
  <c r="D186" i="4"/>
  <c r="D187" i="4"/>
  <c r="D188" i="4"/>
  <c r="D189" i="4"/>
  <c r="D190" i="4"/>
  <c r="D191" i="4"/>
  <c r="D192" i="4"/>
  <c r="D193" i="4"/>
  <c r="D194" i="4"/>
  <c r="D195" i="4"/>
  <c r="D196" i="4"/>
  <c r="D197" i="4"/>
  <c r="D198" i="4"/>
  <c r="D199" i="4"/>
  <c r="D200" i="4"/>
  <c r="D201" i="4"/>
  <c r="D202" i="4"/>
  <c r="D203" i="4"/>
  <c r="D204" i="4"/>
  <c r="D205" i="4"/>
  <c r="D206" i="4"/>
  <c r="D207" i="4"/>
  <c r="D208" i="4"/>
  <c r="D209" i="4"/>
  <c r="D210" i="4"/>
  <c r="D211" i="4"/>
  <c r="D212" i="4"/>
  <c r="D213" i="4"/>
  <c r="D214" i="4"/>
  <c r="D215" i="4"/>
  <c r="D216" i="4"/>
  <c r="D217" i="4"/>
  <c r="D218" i="4"/>
  <c r="D219" i="4"/>
  <c r="D220" i="4"/>
  <c r="D221" i="4"/>
  <c r="D222" i="4"/>
  <c r="D223" i="4"/>
  <c r="D224" i="4"/>
  <c r="D225" i="4"/>
  <c r="D226" i="4"/>
  <c r="D227" i="4"/>
  <c r="D228" i="4"/>
  <c r="D229" i="4"/>
  <c r="D230" i="4"/>
  <c r="D231" i="4"/>
  <c r="D232" i="4"/>
  <c r="D233" i="4"/>
  <c r="D234" i="4"/>
  <c r="D235" i="4"/>
  <c r="D236" i="4"/>
  <c r="D237" i="4"/>
  <c r="D238" i="4"/>
  <c r="D239" i="4"/>
  <c r="D240" i="4"/>
  <c r="D241" i="4"/>
  <c r="D242" i="4"/>
  <c r="D243" i="4"/>
  <c r="D244" i="4"/>
  <c r="D245" i="4"/>
  <c r="D246" i="4"/>
  <c r="D247" i="4"/>
  <c r="D248" i="4"/>
  <c r="D249" i="4"/>
  <c r="D250" i="4"/>
  <c r="D251" i="4"/>
  <c r="D252" i="4"/>
  <c r="D253" i="4"/>
  <c r="D254" i="4"/>
  <c r="D255" i="4"/>
  <c r="D256" i="4"/>
  <c r="D257" i="4"/>
  <c r="D258" i="4"/>
  <c r="D259" i="4"/>
  <c r="D260" i="4"/>
  <c r="D261" i="4"/>
  <c r="D262" i="4"/>
  <c r="D263" i="4"/>
  <c r="D264" i="4"/>
  <c r="D265" i="4"/>
  <c r="D266" i="4"/>
  <c r="D267" i="4"/>
  <c r="D268" i="4"/>
  <c r="D269" i="4"/>
  <c r="D270" i="4"/>
  <c r="D271" i="4"/>
  <c r="D68" i="4"/>
  <c r="J4" i="9"/>
  <c r="L4" i="9" s="1"/>
  <c r="J5" i="9"/>
  <c r="L5" i="9" s="1"/>
  <c r="H5" i="9" s="1"/>
  <c r="F5" i="9" s="1"/>
  <c r="C10" i="3" s="1"/>
  <c r="J6" i="9"/>
  <c r="L6" i="9" s="1"/>
  <c r="J7" i="9"/>
  <c r="L7" i="9" s="1"/>
  <c r="J8" i="9"/>
  <c r="L8" i="9" s="1"/>
  <c r="J9" i="9"/>
  <c r="L9" i="9" s="1"/>
  <c r="J10" i="9"/>
  <c r="L10" i="9" s="1"/>
  <c r="B10" i="9"/>
  <c r="D10" i="9" s="1"/>
  <c r="G10" i="9"/>
  <c r="J11" i="9"/>
  <c r="L11" i="9" s="1"/>
  <c r="J12" i="9"/>
  <c r="L12" i="9" s="1"/>
  <c r="J13" i="9"/>
  <c r="L13" i="9" s="1"/>
  <c r="J14" i="9"/>
  <c r="L14" i="9" s="1"/>
  <c r="J15" i="9"/>
  <c r="L15" i="9" s="1"/>
  <c r="J16" i="9"/>
  <c r="L16" i="9" s="1"/>
  <c r="J17" i="9"/>
  <c r="L17" i="9" s="1"/>
  <c r="J18" i="9"/>
  <c r="L18" i="9" s="1"/>
  <c r="J19" i="9"/>
  <c r="L19" i="9" s="1"/>
  <c r="J20" i="9"/>
  <c r="L20" i="9" s="1"/>
  <c r="J21" i="9"/>
  <c r="L21" i="9" s="1"/>
  <c r="J22" i="9"/>
  <c r="L22" i="9" s="1"/>
  <c r="J23" i="9"/>
  <c r="L23" i="9" s="1"/>
  <c r="J24" i="9"/>
  <c r="L24" i="9" s="1"/>
  <c r="J25" i="9"/>
  <c r="L25" i="9" s="1"/>
  <c r="J26" i="9"/>
  <c r="L26" i="9" s="1"/>
  <c r="J27" i="9"/>
  <c r="L27" i="9" s="1"/>
  <c r="J28" i="9"/>
  <c r="L28" i="9" s="1"/>
  <c r="J29" i="9"/>
  <c r="L29" i="9" s="1"/>
  <c r="B29" i="9"/>
  <c r="D29" i="9" s="1"/>
  <c r="G29" i="9"/>
  <c r="J30" i="9"/>
  <c r="L30" i="9" s="1"/>
  <c r="J31" i="9"/>
  <c r="L31" i="9" s="1"/>
  <c r="J32" i="9"/>
  <c r="L32" i="9" s="1"/>
  <c r="J33" i="9"/>
  <c r="L33" i="9" s="1"/>
  <c r="J34" i="9"/>
  <c r="L34" i="9" s="1"/>
  <c r="J35" i="9"/>
  <c r="L35" i="9" s="1"/>
  <c r="J36" i="9"/>
  <c r="L36" i="9" s="1"/>
  <c r="J37" i="9"/>
  <c r="L37" i="9" s="1"/>
  <c r="J38" i="9"/>
  <c r="L38" i="9" s="1"/>
  <c r="J39" i="9"/>
  <c r="L39" i="9" s="1"/>
  <c r="J40" i="9"/>
  <c r="L40" i="9" s="1"/>
  <c r="J41" i="9"/>
  <c r="L41" i="9" s="1"/>
  <c r="J42" i="9"/>
  <c r="L42" i="9" s="1"/>
  <c r="B42" i="9"/>
  <c r="D42" i="9" s="1"/>
  <c r="G42" i="9"/>
  <c r="J43" i="9"/>
  <c r="L43" i="9" s="1"/>
  <c r="J44" i="9"/>
  <c r="L44" i="9" s="1"/>
  <c r="J45" i="9"/>
  <c r="L45" i="9" s="1"/>
  <c r="J46" i="9"/>
  <c r="L46" i="9" s="1"/>
  <c r="J47" i="9"/>
  <c r="L47" i="9"/>
  <c r="J48" i="9"/>
  <c r="L48" i="9" s="1"/>
  <c r="J49" i="9"/>
  <c r="L49" i="9" s="1"/>
  <c r="J50" i="9"/>
  <c r="L50" i="9" s="1"/>
  <c r="J51" i="9"/>
  <c r="L51" i="9" s="1"/>
  <c r="J52" i="9"/>
  <c r="L52" i="9" s="1"/>
  <c r="J53" i="9"/>
  <c r="L53" i="9"/>
  <c r="J54" i="9"/>
  <c r="L54" i="9" s="1"/>
  <c r="J55" i="9"/>
  <c r="L55" i="9" s="1"/>
  <c r="J56" i="9"/>
  <c r="L56" i="9" s="1"/>
  <c r="J57" i="9"/>
  <c r="L57" i="9" s="1"/>
  <c r="J58" i="9"/>
  <c r="L58" i="9" s="1"/>
  <c r="J59" i="9"/>
  <c r="L59" i="9" s="1"/>
  <c r="J60" i="9"/>
  <c r="L60" i="9" s="1"/>
  <c r="J61" i="9"/>
  <c r="L61" i="9"/>
  <c r="J62" i="9"/>
  <c r="L62" i="9" s="1"/>
  <c r="J63" i="9"/>
  <c r="L63" i="9" s="1"/>
  <c r="J64" i="9"/>
  <c r="L64" i="9" s="1"/>
  <c r="J65" i="9"/>
  <c r="L65" i="9" s="1"/>
  <c r="J66" i="9"/>
  <c r="L66" i="9" s="1"/>
  <c r="J67" i="9"/>
  <c r="L67" i="9" s="1"/>
  <c r="J68" i="9"/>
  <c r="L68" i="9"/>
  <c r="J69" i="9"/>
  <c r="L69" i="9" s="1"/>
  <c r="J70" i="9"/>
  <c r="L70" i="9" s="1"/>
  <c r="J71" i="9"/>
  <c r="L71" i="9" s="1"/>
  <c r="J72" i="9"/>
  <c r="L72" i="9" s="1"/>
  <c r="J73" i="9"/>
  <c r="L73" i="9" s="1"/>
  <c r="J74" i="9"/>
  <c r="L74" i="9" s="1"/>
  <c r="J75" i="9"/>
  <c r="L75" i="9" s="1"/>
  <c r="J76" i="9"/>
  <c r="L76" i="9" s="1"/>
  <c r="J77" i="9"/>
  <c r="L77" i="9" s="1"/>
  <c r="J78" i="9"/>
  <c r="L78" i="9" s="1"/>
  <c r="J79" i="9"/>
  <c r="L79" i="9" s="1"/>
  <c r="J80" i="9"/>
  <c r="L80" i="9" s="1"/>
  <c r="J81" i="9"/>
  <c r="L81" i="9" s="1"/>
  <c r="J82" i="9"/>
  <c r="L82" i="9" s="1"/>
  <c r="J83" i="9"/>
  <c r="L83" i="9" s="1"/>
  <c r="J84" i="9"/>
  <c r="L84" i="9" s="1"/>
  <c r="J85" i="9"/>
  <c r="L85" i="9" s="1"/>
  <c r="J86" i="9"/>
  <c r="L86" i="9" s="1"/>
  <c r="J87" i="9"/>
  <c r="L87" i="9" s="1"/>
  <c r="J88" i="9"/>
  <c r="L88" i="9" s="1"/>
  <c r="J89" i="9"/>
  <c r="L89" i="9" s="1"/>
  <c r="J90" i="9"/>
  <c r="L90" i="9" s="1"/>
  <c r="J91" i="9"/>
  <c r="L91" i="9" s="1"/>
  <c r="J94" i="9"/>
  <c r="L94" i="9" s="1"/>
  <c r="J95" i="9"/>
  <c r="L95" i="9" s="1"/>
  <c r="J96" i="9"/>
  <c r="L96" i="9" s="1"/>
  <c r="J98" i="9"/>
  <c r="L98" i="9" s="1"/>
  <c r="J99" i="9"/>
  <c r="L99" i="9" s="1"/>
  <c r="J100" i="9"/>
  <c r="L100" i="9" s="1"/>
  <c r="J101" i="9"/>
  <c r="L101" i="9" s="1"/>
  <c r="J102" i="9"/>
  <c r="L102" i="9" s="1"/>
  <c r="J103" i="9"/>
  <c r="L103" i="9" s="1"/>
  <c r="J104" i="9"/>
  <c r="L104" i="9" s="1"/>
  <c r="J105" i="9"/>
  <c r="L105" i="9" s="1"/>
  <c r="J106" i="9"/>
  <c r="L106" i="9" s="1"/>
  <c r="H106" i="9" s="1"/>
  <c r="J110" i="9"/>
  <c r="L110" i="9" s="1"/>
  <c r="J111" i="9"/>
  <c r="L111" i="9" s="1"/>
  <c r="J112" i="9"/>
  <c r="L112" i="9" s="1"/>
  <c r="J113" i="9"/>
  <c r="L113" i="9" s="1"/>
  <c r="J114" i="9"/>
  <c r="L114" i="9" s="1"/>
  <c r="J116" i="9"/>
  <c r="L116" i="9" s="1"/>
  <c r="J117" i="9"/>
  <c r="L117" i="9" s="1"/>
  <c r="J118" i="9"/>
  <c r="L118" i="9" s="1"/>
  <c r="J119" i="9"/>
  <c r="L119" i="9" s="1"/>
  <c r="G119" i="9"/>
  <c r="J120" i="9"/>
  <c r="L120" i="9" s="1"/>
  <c r="J121" i="9"/>
  <c r="L121" i="9" s="1"/>
  <c r="J122" i="9"/>
  <c r="L122" i="9" s="1"/>
  <c r="J123" i="9"/>
  <c r="L123" i="9" s="1"/>
  <c r="H123" i="9" s="1"/>
  <c r="J125" i="9"/>
  <c r="L125" i="9" s="1"/>
  <c r="J126" i="9"/>
  <c r="L126" i="9" s="1"/>
  <c r="J127" i="9"/>
  <c r="L127" i="9" s="1"/>
  <c r="H127" i="9" s="1"/>
  <c r="G127" i="9"/>
  <c r="J128" i="9"/>
  <c r="L128" i="9" s="1"/>
  <c r="J129" i="9"/>
  <c r="L129" i="9" s="1"/>
  <c r="J130" i="9"/>
  <c r="L130" i="9" s="1"/>
  <c r="J131" i="9"/>
  <c r="L131" i="9" s="1"/>
  <c r="J133" i="9"/>
  <c r="L133" i="9" s="1"/>
  <c r="J135" i="9"/>
  <c r="L135" i="9" s="1"/>
  <c r="J136" i="9"/>
  <c r="L136" i="9" s="1"/>
  <c r="J137" i="9"/>
  <c r="L137" i="9" s="1"/>
  <c r="J138" i="9"/>
  <c r="L138" i="9" s="1"/>
  <c r="J139" i="9"/>
  <c r="L139" i="9" s="1"/>
  <c r="J142" i="9"/>
  <c r="L142" i="9" s="1"/>
  <c r="J143" i="9"/>
  <c r="L143" i="9" s="1"/>
  <c r="J144" i="9"/>
  <c r="L144" i="9" s="1"/>
  <c r="J145" i="9"/>
  <c r="L145" i="9" s="1"/>
  <c r="J146" i="9"/>
  <c r="L146" i="9" s="1"/>
  <c r="J148" i="9"/>
  <c r="L148" i="9" s="1"/>
  <c r="J149" i="9"/>
  <c r="L149" i="9" s="1"/>
  <c r="J150" i="9"/>
  <c r="L150" i="9" s="1"/>
  <c r="J151" i="9"/>
  <c r="L151" i="9" s="1"/>
  <c r="J152" i="9"/>
  <c r="L152" i="9" s="1"/>
  <c r="J153" i="9"/>
  <c r="L153" i="9" s="1"/>
  <c r="H153" i="9" s="1"/>
  <c r="J154" i="9"/>
  <c r="L154" i="9" s="1"/>
  <c r="J155" i="9"/>
  <c r="L155" i="9" s="1"/>
  <c r="J157" i="9"/>
  <c r="L157" i="9" s="1"/>
  <c r="J158" i="9"/>
  <c r="L158" i="9" s="1"/>
  <c r="H158" i="9" s="1"/>
  <c r="F158" i="9" s="1"/>
  <c r="C163" i="3" s="1"/>
  <c r="J159" i="9"/>
  <c r="L159" i="9" s="1"/>
  <c r="J160" i="9"/>
  <c r="L160" i="9" s="1"/>
  <c r="J162" i="9"/>
  <c r="L162" i="9" s="1"/>
  <c r="J163" i="9"/>
  <c r="L163" i="9" s="1"/>
  <c r="J164" i="9"/>
  <c r="L164" i="9" s="1"/>
  <c r="H164" i="9" s="1"/>
  <c r="J165" i="9"/>
  <c r="L165" i="9" s="1"/>
  <c r="J166" i="9"/>
  <c r="L166" i="9" s="1"/>
  <c r="J167" i="9"/>
  <c r="L167" i="9" s="1"/>
  <c r="H167" i="9" s="1"/>
  <c r="J168" i="9"/>
  <c r="L168" i="9" s="1"/>
  <c r="J169" i="9"/>
  <c r="L169" i="9" s="1"/>
  <c r="J170" i="9"/>
  <c r="L170" i="9" s="1"/>
  <c r="J173" i="9"/>
  <c r="L173" i="9" s="1"/>
  <c r="J174" i="9"/>
  <c r="L174" i="9" s="1"/>
  <c r="J175" i="9"/>
  <c r="L175" i="9" s="1"/>
  <c r="H175" i="9" s="1"/>
  <c r="G175" i="9"/>
  <c r="J176" i="9"/>
  <c r="L176" i="9" s="1"/>
  <c r="J177" i="9"/>
  <c r="L177" i="9" s="1"/>
  <c r="J178" i="9"/>
  <c r="L178" i="9" s="1"/>
  <c r="J179" i="9"/>
  <c r="L179" i="9" s="1"/>
  <c r="J180" i="9"/>
  <c r="L180" i="9" s="1"/>
  <c r="J181" i="9"/>
  <c r="L181" i="9" s="1"/>
  <c r="J182" i="9"/>
  <c r="L182" i="9" s="1"/>
  <c r="L183" i="9"/>
  <c r="L184" i="9"/>
  <c r="L185" i="9"/>
  <c r="L191" i="9"/>
  <c r="L192" i="9"/>
  <c r="L193" i="9"/>
  <c r="L194" i="9"/>
  <c r="L196" i="9"/>
  <c r="L199" i="9"/>
  <c r="G199" i="9"/>
  <c r="L200" i="9"/>
  <c r="L202" i="9"/>
  <c r="L207" i="9"/>
  <c r="L208" i="9"/>
  <c r="L209" i="9"/>
  <c r="L210" i="9"/>
  <c r="L212" i="9"/>
  <c r="L214" i="9"/>
  <c r="L215" i="9"/>
  <c r="L216" i="9"/>
  <c r="L220" i="9"/>
  <c r="L221" i="9"/>
  <c r="L222" i="9"/>
  <c r="L225" i="9"/>
  <c r="L226" i="9"/>
  <c r="L233" i="9"/>
  <c r="L234" i="9"/>
  <c r="L235" i="9"/>
  <c r="L236" i="9"/>
  <c r="L237" i="9"/>
  <c r="L238" i="9"/>
  <c r="L239" i="9"/>
  <c r="L240" i="9"/>
  <c r="L241" i="9"/>
  <c r="L242" i="9"/>
  <c r="L243" i="9"/>
  <c r="L244" i="9"/>
  <c r="L245" i="9"/>
  <c r="L246" i="9"/>
  <c r="L247" i="9"/>
  <c r="L248" i="9"/>
  <c r="L249" i="9"/>
  <c r="L250" i="9"/>
  <c r="L251" i="9"/>
  <c r="L252" i="9"/>
  <c r="L253" i="9"/>
  <c r="L254" i="9"/>
  <c r="L255" i="9"/>
  <c r="L256" i="9"/>
  <c r="L257" i="9"/>
  <c r="L258" i="9"/>
  <c r="L259" i="9"/>
  <c r="L260" i="9"/>
  <c r="L261" i="9"/>
  <c r="L262" i="9"/>
  <c r="L263" i="9"/>
  <c r="L264" i="9"/>
  <c r="L265" i="9"/>
  <c r="L266" i="9"/>
  <c r="J3" i="9"/>
  <c r="L3" i="9" s="1"/>
  <c r="B4" i="9"/>
  <c r="D4" i="9"/>
  <c r="B5" i="9"/>
  <c r="D5" i="9" s="1"/>
  <c r="B6" i="9"/>
  <c r="D6" i="9" s="1"/>
  <c r="B7" i="9"/>
  <c r="D7" i="9" s="1"/>
  <c r="B8" i="9"/>
  <c r="D8" i="9" s="1"/>
  <c r="B9" i="9"/>
  <c r="D9" i="9" s="1"/>
  <c r="G9" i="9"/>
  <c r="B11" i="9"/>
  <c r="D11" i="9" s="1"/>
  <c r="B12" i="9"/>
  <c r="D12" i="9" s="1"/>
  <c r="H12" i="9" s="1"/>
  <c r="B13" i="9"/>
  <c r="D13" i="9" s="1"/>
  <c r="B14" i="9"/>
  <c r="D14" i="9" s="1"/>
  <c r="H14" i="9" s="1"/>
  <c r="F14" i="9" s="1"/>
  <c r="C19" i="3" s="1"/>
  <c r="B15" i="9"/>
  <c r="D15" i="9" s="1"/>
  <c r="B16" i="9"/>
  <c r="D16" i="9" s="1"/>
  <c r="B17" i="9"/>
  <c r="D17" i="9" s="1"/>
  <c r="G17" i="9"/>
  <c r="B18" i="9"/>
  <c r="D18" i="9" s="1"/>
  <c r="G18" i="9"/>
  <c r="B19" i="9"/>
  <c r="D19" i="9"/>
  <c r="B20" i="9"/>
  <c r="D20" i="9" s="1"/>
  <c r="B21" i="9"/>
  <c r="D21" i="9" s="1"/>
  <c r="B22" i="9"/>
  <c r="D22" i="9" s="1"/>
  <c r="G22" i="9"/>
  <c r="B23" i="9"/>
  <c r="D23" i="9" s="1"/>
  <c r="B24" i="9"/>
  <c r="B25" i="9"/>
  <c r="D25" i="9" s="1"/>
  <c r="B26" i="9"/>
  <c r="D26" i="9"/>
  <c r="B27" i="9"/>
  <c r="D27" i="9" s="1"/>
  <c r="B28" i="9"/>
  <c r="D28" i="9" s="1"/>
  <c r="G28" i="9"/>
  <c r="B30" i="9"/>
  <c r="D30" i="9" s="1"/>
  <c r="B31" i="9"/>
  <c r="D31" i="9" s="1"/>
  <c r="B32" i="9"/>
  <c r="D32" i="9" s="1"/>
  <c r="B33" i="9"/>
  <c r="D33" i="9" s="1"/>
  <c r="G33" i="9"/>
  <c r="B34" i="9"/>
  <c r="D34" i="9" s="1"/>
  <c r="G34" i="9"/>
  <c r="B35" i="9"/>
  <c r="D35" i="9" s="1"/>
  <c r="H35" i="9" s="1"/>
  <c r="F35" i="9" s="1"/>
  <c r="C40" i="3" s="1"/>
  <c r="G35" i="9"/>
  <c r="B36" i="9"/>
  <c r="D36" i="9" s="1"/>
  <c r="G36" i="9"/>
  <c r="B37" i="9"/>
  <c r="D37" i="9" s="1"/>
  <c r="B38" i="9"/>
  <c r="D38" i="9" s="1"/>
  <c r="B39" i="9"/>
  <c r="D39" i="9" s="1"/>
  <c r="B40" i="9"/>
  <c r="D40" i="9" s="1"/>
  <c r="B41" i="9"/>
  <c r="D41" i="9" s="1"/>
  <c r="G41" i="9"/>
  <c r="B43" i="9"/>
  <c r="D43" i="9" s="1"/>
  <c r="B44" i="9"/>
  <c r="D44" i="9" s="1"/>
  <c r="H44" i="9" s="1"/>
  <c r="F44" i="9" s="1"/>
  <c r="C49" i="3" s="1"/>
  <c r="B45" i="9"/>
  <c r="D45" i="9"/>
  <c r="B46" i="9"/>
  <c r="D46" i="9" s="1"/>
  <c r="H46" i="9" s="1"/>
  <c r="B47" i="9"/>
  <c r="D47" i="9" s="1"/>
  <c r="H47" i="9" s="1"/>
  <c r="B48" i="9"/>
  <c r="D48" i="9" s="1"/>
  <c r="B49" i="9"/>
  <c r="D49" i="9" s="1"/>
  <c r="H49" i="9" s="1"/>
  <c r="F49" i="9" s="1"/>
  <c r="C54" i="3" s="1"/>
  <c r="B50" i="9"/>
  <c r="D50" i="9" s="1"/>
  <c r="G50" i="9"/>
  <c r="B51" i="9"/>
  <c r="D51" i="9" s="1"/>
  <c r="B52" i="9"/>
  <c r="D52" i="9" s="1"/>
  <c r="H52" i="9" s="1"/>
  <c r="F52" i="9" s="1"/>
  <c r="C57" i="3" s="1"/>
  <c r="B53" i="9"/>
  <c r="D53" i="9" s="1"/>
  <c r="H53" i="9" s="1"/>
  <c r="B54" i="9"/>
  <c r="D54" i="9" s="1"/>
  <c r="B55" i="9"/>
  <c r="D55" i="9" s="1"/>
  <c r="B56" i="9"/>
  <c r="D56" i="9" s="1"/>
  <c r="B57" i="9"/>
  <c r="D57" i="9" s="1"/>
  <c r="B58" i="9"/>
  <c r="D58" i="9" s="1"/>
  <c r="B59" i="9"/>
  <c r="D59" i="9" s="1"/>
  <c r="B60" i="9"/>
  <c r="D60" i="9" s="1"/>
  <c r="G60" i="9"/>
  <c r="B61" i="9"/>
  <c r="D61" i="9" s="1"/>
  <c r="B62" i="9"/>
  <c r="D62" i="9" s="1"/>
  <c r="B63" i="9"/>
  <c r="D63" i="9" s="1"/>
  <c r="B64" i="9"/>
  <c r="D64" i="9" s="1"/>
  <c r="B65" i="9"/>
  <c r="D65" i="9" s="1"/>
  <c r="H65" i="9" s="1"/>
  <c r="B66" i="9"/>
  <c r="D66" i="9" s="1"/>
  <c r="B67" i="9"/>
  <c r="D67" i="9" s="1"/>
  <c r="B68" i="9"/>
  <c r="D68" i="9" s="1"/>
  <c r="G68" i="9"/>
  <c r="B69" i="9"/>
  <c r="D69" i="9" s="1"/>
  <c r="B70" i="9"/>
  <c r="D70" i="9" s="1"/>
  <c r="G70" i="9"/>
  <c r="B71" i="9"/>
  <c r="D71" i="9" s="1"/>
  <c r="B72" i="9"/>
  <c r="D72" i="9" s="1"/>
  <c r="B73" i="9"/>
  <c r="D73" i="9" s="1"/>
  <c r="B74" i="9"/>
  <c r="D74" i="9" s="1"/>
  <c r="B75" i="9"/>
  <c r="D75" i="9"/>
  <c r="B76" i="9"/>
  <c r="D76" i="9"/>
  <c r="G76" i="9"/>
  <c r="B77" i="9"/>
  <c r="D77" i="9" s="1"/>
  <c r="B78" i="9"/>
  <c r="D78" i="9" s="1"/>
  <c r="B79" i="9"/>
  <c r="B80" i="9"/>
  <c r="D80" i="9" s="1"/>
  <c r="B81" i="9"/>
  <c r="D81" i="9" s="1"/>
  <c r="G81" i="9"/>
  <c r="B82" i="9"/>
  <c r="D82" i="9" s="1"/>
  <c r="H82" i="9" s="1"/>
  <c r="B83" i="9"/>
  <c r="D83" i="9" s="1"/>
  <c r="B84" i="9"/>
  <c r="D84" i="9" s="1"/>
  <c r="G84" i="9"/>
  <c r="B85" i="9"/>
  <c r="D85" i="9" s="1"/>
  <c r="B86" i="9"/>
  <c r="D86" i="9" s="1"/>
  <c r="B87" i="9"/>
  <c r="D87" i="9" s="1"/>
  <c r="B88" i="9"/>
  <c r="D88" i="9" s="1"/>
  <c r="H88" i="9" s="1"/>
  <c r="G88" i="9"/>
  <c r="D90" i="9"/>
  <c r="G99" i="9"/>
  <c r="G100" i="9"/>
  <c r="D179" i="9"/>
  <c r="G180" i="9"/>
  <c r="D182" i="9"/>
  <c r="G182" i="9"/>
  <c r="D193" i="9"/>
  <c r="G202" i="9"/>
  <c r="D208" i="9"/>
  <c r="G210" i="9"/>
  <c r="G221" i="9"/>
  <c r="G222" i="9"/>
  <c r="G225" i="9"/>
  <c r="G7" i="9"/>
  <c r="G8" i="9"/>
  <c r="G11" i="9"/>
  <c r="G12" i="9"/>
  <c r="G13" i="9"/>
  <c r="G14" i="9"/>
  <c r="G15" i="9"/>
  <c r="G16" i="9"/>
  <c r="G19" i="9"/>
  <c r="G20" i="9"/>
  <c r="G21" i="9"/>
  <c r="G23" i="9"/>
  <c r="G24" i="9"/>
  <c r="G25" i="9"/>
  <c r="G26" i="9"/>
  <c r="G27" i="9"/>
  <c r="G30" i="9"/>
  <c r="G31" i="9"/>
  <c r="G32" i="9"/>
  <c r="G37" i="9"/>
  <c r="G38" i="9"/>
  <c r="G39" i="9"/>
  <c r="G40" i="9"/>
  <c r="G43" i="9"/>
  <c r="G44" i="9"/>
  <c r="G45" i="9"/>
  <c r="G46" i="9"/>
  <c r="G47" i="9"/>
  <c r="G48" i="9"/>
  <c r="G49" i="9"/>
  <c r="G51" i="9"/>
  <c r="G52" i="9"/>
  <c r="G53" i="9"/>
  <c r="G54" i="9"/>
  <c r="G55" i="9"/>
  <c r="G56" i="9"/>
  <c r="G57" i="9"/>
  <c r="G58" i="9"/>
  <c r="G59" i="9"/>
  <c r="G61" i="9"/>
  <c r="G62" i="9"/>
  <c r="G63" i="9"/>
  <c r="G64" i="9"/>
  <c r="G65" i="9"/>
  <c r="G66" i="9"/>
  <c r="G67" i="9"/>
  <c r="G69" i="9"/>
  <c r="G71" i="9"/>
  <c r="G72" i="9"/>
  <c r="G73" i="9"/>
  <c r="G74" i="9"/>
  <c r="G75" i="9"/>
  <c r="G77" i="9"/>
  <c r="G78" i="9"/>
  <c r="G79" i="9"/>
  <c r="G80" i="9"/>
  <c r="G82" i="9"/>
  <c r="G83" i="9"/>
  <c r="G85" i="9"/>
  <c r="G86" i="9"/>
  <c r="G87" i="9"/>
  <c r="G89" i="9"/>
  <c r="G90" i="9"/>
  <c r="G91" i="9"/>
  <c r="G93" i="9"/>
  <c r="G94" i="9"/>
  <c r="G95" i="9"/>
  <c r="G96" i="9"/>
  <c r="G97" i="9"/>
  <c r="G98" i="9"/>
  <c r="G101" i="9"/>
  <c r="G102" i="9"/>
  <c r="G103" i="9"/>
  <c r="G104" i="9"/>
  <c r="G105" i="9"/>
  <c r="G106" i="9"/>
  <c r="G110" i="9"/>
  <c r="G111" i="9"/>
  <c r="G112" i="9"/>
  <c r="G113" i="9"/>
  <c r="G114" i="9"/>
  <c r="G115" i="9"/>
  <c r="G116" i="9"/>
  <c r="G117" i="9"/>
  <c r="G118" i="9"/>
  <c r="G120" i="9"/>
  <c r="G121" i="9"/>
  <c r="G122" i="9"/>
  <c r="G123" i="9"/>
  <c r="G125" i="9"/>
  <c r="G126" i="9"/>
  <c r="G128" i="9"/>
  <c r="G129" i="9"/>
  <c r="G130" i="9"/>
  <c r="G131" i="9"/>
  <c r="G133" i="9"/>
  <c r="G135" i="9"/>
  <c r="G136" i="9"/>
  <c r="G137" i="9"/>
  <c r="G138" i="9"/>
  <c r="G139" i="9"/>
  <c r="G142" i="9"/>
  <c r="G143" i="9"/>
  <c r="G144" i="9"/>
  <c r="G145" i="9"/>
  <c r="G146" i="9"/>
  <c r="G147" i="9"/>
  <c r="G148" i="9"/>
  <c r="G149" i="9"/>
  <c r="G150" i="9"/>
  <c r="G151" i="9"/>
  <c r="G152" i="9"/>
  <c r="G153" i="9"/>
  <c r="G154" i="9"/>
  <c r="G155" i="9"/>
  <c r="G157" i="9"/>
  <c r="G158" i="9"/>
  <c r="G159" i="9"/>
  <c r="G160" i="9"/>
  <c r="G162" i="9"/>
  <c r="G163" i="9"/>
  <c r="G164" i="9"/>
  <c r="G165" i="9"/>
  <c r="G166" i="9"/>
  <c r="G167" i="9"/>
  <c r="G168" i="9"/>
  <c r="G169" i="9"/>
  <c r="G170" i="9"/>
  <c r="G171" i="9"/>
  <c r="G173" i="9"/>
  <c r="G174" i="9"/>
  <c r="G176" i="9"/>
  <c r="G177" i="9"/>
  <c r="G178" i="9"/>
  <c r="G179" i="9"/>
  <c r="G181" i="9"/>
  <c r="G183" i="9"/>
  <c r="G184" i="9"/>
  <c r="G185" i="9"/>
  <c r="G191" i="9"/>
  <c r="G192" i="9"/>
  <c r="G193" i="9"/>
  <c r="G194" i="9"/>
  <c r="G195" i="9"/>
  <c r="G196" i="9"/>
  <c r="G197" i="9"/>
  <c r="G200" i="9"/>
  <c r="G207" i="9"/>
  <c r="G208" i="9"/>
  <c r="G209" i="9"/>
  <c r="G212" i="9"/>
  <c r="G214" i="9"/>
  <c r="G215" i="9"/>
  <c r="G216" i="9"/>
  <c r="G219" i="9"/>
  <c r="G220" i="9"/>
  <c r="G223" i="9"/>
  <c r="G226" i="9"/>
  <c r="G229" i="9"/>
  <c r="G233" i="9"/>
  <c r="G6" i="9"/>
  <c r="D24" i="9"/>
  <c r="H24" i="9" s="1"/>
  <c r="D79" i="9"/>
  <c r="G247" i="3"/>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D262" i="1"/>
  <c r="D263" i="1"/>
  <c r="D264" i="1"/>
  <c r="D265" i="1"/>
  <c r="D266" i="1"/>
  <c r="D267" i="1"/>
  <c r="D268" i="1"/>
  <c r="D269" i="1"/>
  <c r="D270" i="1"/>
  <c r="D271" i="1"/>
  <c r="D272" i="1"/>
  <c r="D273" i="1"/>
  <c r="D274" i="1"/>
  <c r="D275" i="1"/>
  <c r="D276" i="1"/>
  <c r="D277" i="1"/>
  <c r="D278" i="1"/>
  <c r="D279" i="1"/>
  <c r="D280" i="1"/>
  <c r="D281" i="1"/>
  <c r="D282" i="1"/>
  <c r="D283" i="1"/>
  <c r="D284" i="1"/>
  <c r="D285" i="1"/>
  <c r="D286" i="1"/>
  <c r="D287" i="1"/>
  <c r="D288" i="1"/>
  <c r="D289" i="1"/>
  <c r="D290" i="1"/>
  <c r="D291" i="1"/>
  <c r="D292" i="1"/>
  <c r="D293" i="1"/>
  <c r="D294" i="1"/>
  <c r="D295" i="1"/>
  <c r="D296" i="1"/>
  <c r="D297" i="1"/>
  <c r="D298" i="1"/>
  <c r="D299" i="1"/>
  <c r="D300" i="1"/>
  <c r="D301" i="1"/>
  <c r="D302" i="1"/>
  <c r="D303" i="1"/>
  <c r="D69" i="1"/>
  <c r="D85" i="1"/>
  <c r="D90" i="1"/>
  <c r="D74" i="1"/>
  <c r="D94" i="1"/>
  <c r="D100" i="1"/>
  <c r="D79" i="1"/>
  <c r="D95" i="1"/>
  <c r="D96" i="1"/>
  <c r="D86" i="1"/>
  <c r="D91" i="1"/>
  <c r="D84" i="1"/>
  <c r="D73" i="1"/>
  <c r="D89" i="1"/>
  <c r="D72" i="1"/>
  <c r="D78" i="1"/>
  <c r="D98" i="1"/>
  <c r="D68" i="1"/>
  <c r="D83" i="1"/>
  <c r="D99" i="1"/>
  <c r="D77" i="1"/>
  <c r="D93" i="1"/>
  <c r="D92" i="1"/>
  <c r="D82" i="1"/>
  <c r="D76" i="1"/>
  <c r="D71" i="1"/>
  <c r="D87" i="1"/>
  <c r="D80" i="1"/>
  <c r="D81" i="1"/>
  <c r="D97" i="1"/>
  <c r="D70" i="1"/>
  <c r="D88" i="1"/>
  <c r="D75" i="1"/>
  <c r="B3" i="9"/>
  <c r="D3" i="9" s="1"/>
  <c r="H184" i="9"/>
  <c r="F184" i="9" s="1"/>
  <c r="C189" i="3" s="1"/>
  <c r="E189" i="3" s="1"/>
  <c r="H145" i="9" l="1"/>
  <c r="H100" i="9"/>
  <c r="H207" i="9"/>
  <c r="F207" i="9" s="1"/>
  <c r="C212" i="3" s="1"/>
  <c r="E212" i="3" s="1"/>
  <c r="H183" i="9"/>
  <c r="H99" i="9"/>
  <c r="H58" i="9"/>
  <c r="F58" i="9" s="1"/>
  <c r="C63" i="3" s="1"/>
  <c r="H37" i="9"/>
  <c r="H11" i="9"/>
  <c r="F11" i="9" s="1"/>
  <c r="C16" i="3" s="1"/>
  <c r="H140" i="9"/>
  <c r="F140" i="9" s="1"/>
  <c r="C145" i="3" s="1"/>
  <c r="E224" i="3"/>
  <c r="H81" i="9"/>
  <c r="H72" i="9"/>
  <c r="H192" i="9"/>
  <c r="F192" i="9" s="1"/>
  <c r="C197" i="3" s="1"/>
  <c r="E197" i="3" s="1"/>
  <c r="H16" i="9"/>
  <c r="F16" i="9" s="1"/>
  <c r="C21" i="3" s="1"/>
  <c r="H6" i="9"/>
  <c r="H8" i="9"/>
  <c r="F8" i="9" s="1"/>
  <c r="C13" i="3" s="1"/>
  <c r="H214" i="9"/>
  <c r="E235" i="3"/>
  <c r="H200" i="9"/>
  <c r="H178" i="9"/>
  <c r="F178" i="9" s="1"/>
  <c r="C183" i="3" s="1"/>
  <c r="F12" i="9"/>
  <c r="C17" i="3" s="1"/>
  <c r="H176" i="9"/>
  <c r="H91" i="9"/>
  <c r="F91" i="9" s="1"/>
  <c r="C96" i="3" s="1"/>
  <c r="H130" i="9"/>
  <c r="F130" i="9" s="1"/>
  <c r="C135" i="3" s="1"/>
  <c r="H170" i="9"/>
  <c r="F170" i="9" s="1"/>
  <c r="C175" i="3" s="1"/>
  <c r="H162" i="9"/>
  <c r="F162" i="9" s="1"/>
  <c r="C167" i="3" s="1"/>
  <c r="H151" i="9"/>
  <c r="F151" i="9" s="1"/>
  <c r="C156" i="3" s="1"/>
  <c r="H7" i="9"/>
  <c r="F7" i="9" s="1"/>
  <c r="C12" i="3" s="1"/>
  <c r="H138" i="9"/>
  <c r="H126" i="9"/>
  <c r="F126" i="9" s="1"/>
  <c r="C131" i="3" s="1"/>
  <c r="H114" i="9"/>
  <c r="F114" i="9" s="1"/>
  <c r="C119" i="3" s="1"/>
  <c r="H105" i="9"/>
  <c r="F105" i="9" s="1"/>
  <c r="C110" i="3" s="1"/>
  <c r="H3" i="9"/>
  <c r="H166" i="9"/>
  <c r="H137" i="9"/>
  <c r="F137" i="9" s="1"/>
  <c r="C142" i="3" s="1"/>
  <c r="H125" i="9"/>
  <c r="F125" i="9" s="1"/>
  <c r="C130" i="3" s="1"/>
  <c r="H38" i="9"/>
  <c r="F38" i="9" s="1"/>
  <c r="C43" i="3" s="1"/>
  <c r="F212" i="9"/>
  <c r="C217" i="3" s="1"/>
  <c r="E217" i="3" s="1"/>
  <c r="F216" i="9"/>
  <c r="C221" i="3" s="1"/>
  <c r="E221" i="3" s="1"/>
  <c r="F214" i="9"/>
  <c r="C219" i="3" s="1"/>
  <c r="E219" i="3" s="1"/>
  <c r="F167" i="9"/>
  <c r="C172" i="3" s="1"/>
  <c r="H188" i="9"/>
  <c r="H228" i="9"/>
  <c r="F228" i="9" s="1"/>
  <c r="C233" i="3" s="1"/>
  <c r="H224" i="9"/>
  <c r="F224" i="9" s="1"/>
  <c r="C229" i="3" s="1"/>
  <c r="F24" i="9"/>
  <c r="C29" i="3" s="1"/>
  <c r="H208" i="9"/>
  <c r="F208" i="9" s="1"/>
  <c r="C213" i="3" s="1"/>
  <c r="E213" i="3" s="1"/>
  <c r="H57" i="9"/>
  <c r="F57" i="9" s="1"/>
  <c r="C62" i="3" s="1"/>
  <c r="H27" i="9"/>
  <c r="F27" i="9" s="1"/>
  <c r="C32" i="3" s="1"/>
  <c r="F175" i="9"/>
  <c r="C180" i="3" s="1"/>
  <c r="H157" i="9"/>
  <c r="H148" i="9"/>
  <c r="F148" i="9" s="1"/>
  <c r="C153" i="3" s="1"/>
  <c r="H113" i="9"/>
  <c r="F113" i="9" s="1"/>
  <c r="C118" i="3" s="1"/>
  <c r="H196" i="9"/>
  <c r="F196" i="9" s="1"/>
  <c r="C201" i="3" s="1"/>
  <c r="E201" i="3" s="1"/>
  <c r="H233" i="9"/>
  <c r="F233" i="9" s="1"/>
  <c r="C238" i="3" s="1"/>
  <c r="H79" i="9"/>
  <c r="F79" i="9" s="1"/>
  <c r="C84" i="3" s="1"/>
  <c r="F100" i="9"/>
  <c r="C105" i="3" s="1"/>
  <c r="H211" i="9"/>
  <c r="F211" i="9" s="1"/>
  <c r="C216" i="3" s="1"/>
  <c r="E216" i="3" s="1"/>
  <c r="H163" i="9"/>
  <c r="F163" i="9" s="1"/>
  <c r="C168" i="3" s="1"/>
  <c r="H146" i="9"/>
  <c r="F146" i="9" s="1"/>
  <c r="C151" i="3" s="1"/>
  <c r="H118" i="9"/>
  <c r="F118" i="9" s="1"/>
  <c r="C123" i="3" s="1"/>
  <c r="H95" i="9"/>
  <c r="F95" i="9" s="1"/>
  <c r="C100" i="3" s="1"/>
  <c r="H86" i="9"/>
  <c r="F86" i="9" s="1"/>
  <c r="C91" i="3" s="1"/>
  <c r="H174" i="9"/>
  <c r="F174" i="9" s="1"/>
  <c r="C179" i="3" s="1"/>
  <c r="H222" i="9"/>
  <c r="F222" i="9" s="1"/>
  <c r="C227" i="3" s="1"/>
  <c r="H193" i="9"/>
  <c r="F193" i="9" s="1"/>
  <c r="C198" i="3" s="1"/>
  <c r="E198" i="3" s="1"/>
  <c r="H54" i="9"/>
  <c r="F54" i="9" s="1"/>
  <c r="C59" i="3" s="1"/>
  <c r="H32" i="9"/>
  <c r="F32" i="9" s="1"/>
  <c r="C37" i="3" s="1"/>
  <c r="H19" i="9"/>
  <c r="F19" i="9" s="1"/>
  <c r="C24" i="3" s="1"/>
  <c r="H213" i="9"/>
  <c r="H209" i="9"/>
  <c r="F209" i="9" s="1"/>
  <c r="C214" i="3" s="1"/>
  <c r="E214" i="3" s="1"/>
  <c r="H194" i="9"/>
  <c r="F194" i="9" s="1"/>
  <c r="C199" i="3" s="1"/>
  <c r="E199" i="3" s="1"/>
  <c r="H169" i="9"/>
  <c r="F169" i="9" s="1"/>
  <c r="C174" i="3" s="1"/>
  <c r="H129" i="9"/>
  <c r="F129" i="9" s="1"/>
  <c r="C134" i="3" s="1"/>
  <c r="H116" i="9"/>
  <c r="F116" i="9" s="1"/>
  <c r="C121" i="3" s="1"/>
  <c r="H232" i="9"/>
  <c r="F232" i="9" s="1"/>
  <c r="C237" i="3" s="1"/>
  <c r="H226" i="9"/>
  <c r="F226" i="9" s="1"/>
  <c r="C231" i="3" s="1"/>
  <c r="H104" i="9"/>
  <c r="F104" i="9" s="1"/>
  <c r="C109" i="3" s="1"/>
  <c r="H63" i="9"/>
  <c r="F63" i="9" s="1"/>
  <c r="C68" i="3" s="1"/>
  <c r="H120" i="9"/>
  <c r="F120" i="9" s="1"/>
  <c r="C125" i="3" s="1"/>
  <c r="H75" i="9"/>
  <c r="F75" i="9" s="1"/>
  <c r="C80" i="3" s="1"/>
  <c r="H94" i="9"/>
  <c r="F94" i="9" s="1"/>
  <c r="C99" i="3" s="1"/>
  <c r="F106" i="9"/>
  <c r="C111" i="3" s="1"/>
  <c r="H90" i="9"/>
  <c r="F90" i="9" s="1"/>
  <c r="C95" i="3" s="1"/>
  <c r="H78" i="9"/>
  <c r="F78" i="9" s="1"/>
  <c r="C83" i="3" s="1"/>
  <c r="F53" i="9"/>
  <c r="C58" i="3" s="1"/>
  <c r="F47" i="9"/>
  <c r="C52" i="3" s="1"/>
  <c r="H31" i="9"/>
  <c r="F31" i="9" s="1"/>
  <c r="C36" i="3" s="1"/>
  <c r="H9" i="9"/>
  <c r="F9" i="9" s="1"/>
  <c r="C14" i="3" s="1"/>
  <c r="H143" i="9"/>
  <c r="F143" i="9" s="1"/>
  <c r="C148" i="3" s="1"/>
  <c r="H225" i="9"/>
  <c r="F225" i="9" s="1"/>
  <c r="C230" i="3" s="1"/>
  <c r="H70" i="9"/>
  <c r="F70" i="9" s="1"/>
  <c r="C75" i="3" s="1"/>
  <c r="H55" i="9"/>
  <c r="F55" i="9" s="1"/>
  <c r="C60" i="3" s="1"/>
  <c r="F127" i="9"/>
  <c r="C132" i="3" s="1"/>
  <c r="F3" i="9"/>
  <c r="C8" i="3" s="1"/>
  <c r="H23" i="9"/>
  <c r="H182" i="9"/>
  <c r="F182" i="9" s="1"/>
  <c r="C187" i="3" s="1"/>
  <c r="H84" i="9"/>
  <c r="F84" i="9" s="1"/>
  <c r="C89" i="3" s="1"/>
  <c r="F46" i="9"/>
  <c r="C51" i="3" s="1"/>
  <c r="F200" i="9"/>
  <c r="C205" i="3" s="1"/>
  <c r="E205" i="3" s="1"/>
  <c r="H139" i="9"/>
  <c r="F139" i="9" s="1"/>
  <c r="C144" i="3" s="1"/>
  <c r="H152" i="9"/>
  <c r="F152" i="9" s="1"/>
  <c r="C157" i="3" s="1"/>
  <c r="H66" i="9"/>
  <c r="F66" i="9" s="1"/>
  <c r="C71" i="3" s="1"/>
  <c r="H220" i="9"/>
  <c r="F220" i="9" s="1"/>
  <c r="C225" i="3" s="1"/>
  <c r="H133" i="9"/>
  <c r="F133" i="9" s="1"/>
  <c r="C138" i="3" s="1"/>
  <c r="H177" i="9"/>
  <c r="F177" i="9" s="1"/>
  <c r="C182" i="3" s="1"/>
  <c r="H159" i="9"/>
  <c r="F159" i="9" s="1"/>
  <c r="C164" i="3" s="1"/>
  <c r="H96" i="9"/>
  <c r="F96" i="9" s="1"/>
  <c r="C101" i="3" s="1"/>
  <c r="H80" i="9"/>
  <c r="F80" i="9" s="1"/>
  <c r="C85" i="3" s="1"/>
  <c r="H141" i="9"/>
  <c r="F141" i="9" s="1"/>
  <c r="C146" i="3" s="1"/>
  <c r="H85" i="9"/>
  <c r="F85" i="9" s="1"/>
  <c r="C90" i="3" s="1"/>
  <c r="H39" i="9"/>
  <c r="F39" i="9" s="1"/>
  <c r="C44" i="3" s="1"/>
  <c r="H201" i="9"/>
  <c r="F201" i="9" s="1"/>
  <c r="C206" i="3" s="1"/>
  <c r="E206" i="3" s="1"/>
  <c r="H154" i="9"/>
  <c r="F154" i="9" s="1"/>
  <c r="C159" i="3" s="1"/>
  <c r="H172" i="9"/>
  <c r="F172" i="9" s="1"/>
  <c r="C177" i="3" s="1"/>
  <c r="H122" i="9"/>
  <c r="F122" i="9" s="1"/>
  <c r="C127" i="3" s="1"/>
  <c r="H73" i="9"/>
  <c r="F73" i="9" s="1"/>
  <c r="C78" i="3" s="1"/>
  <c r="H135" i="9"/>
  <c r="F135" i="9" s="1"/>
  <c r="C140" i="3" s="1"/>
  <c r="F145" i="9"/>
  <c r="C150" i="3" s="1"/>
  <c r="F6" i="9"/>
  <c r="C11" i="3" s="1"/>
  <c r="F82" i="9"/>
  <c r="C87" i="3" s="1"/>
  <c r="H22" i="9"/>
  <c r="F22" i="9" s="1"/>
  <c r="C27" i="3" s="1"/>
  <c r="H160" i="9"/>
  <c r="F160" i="9" s="1"/>
  <c r="C165" i="3" s="1"/>
  <c r="H121" i="9"/>
  <c r="F121" i="9" s="1"/>
  <c r="C126" i="3" s="1"/>
  <c r="H103" i="9"/>
  <c r="F103" i="9" s="1"/>
  <c r="C108" i="3" s="1"/>
  <c r="H62" i="9"/>
  <c r="F62" i="9" s="1"/>
  <c r="C67" i="3" s="1"/>
  <c r="H40" i="9"/>
  <c r="F40" i="9" s="1"/>
  <c r="C45" i="3" s="1"/>
  <c r="H33" i="9"/>
  <c r="F33" i="9" s="1"/>
  <c r="C38" i="3" s="1"/>
  <c r="H217" i="9"/>
  <c r="F217" i="9" s="1"/>
  <c r="C222" i="3" s="1"/>
  <c r="E222" i="3" s="1"/>
  <c r="H171" i="9"/>
  <c r="F171" i="9" s="1"/>
  <c r="C176" i="3" s="1"/>
  <c r="H161" i="9"/>
  <c r="F161" i="9" s="1"/>
  <c r="C166" i="3" s="1"/>
  <c r="H108" i="9"/>
  <c r="F108" i="9" s="1"/>
  <c r="C113" i="3" s="1"/>
  <c r="H227" i="9"/>
  <c r="F227" i="9" s="1"/>
  <c r="C232" i="3" s="1"/>
  <c r="H223" i="9"/>
  <c r="F223" i="9" s="1"/>
  <c r="C228" i="3" s="1"/>
  <c r="H41" i="9"/>
  <c r="H17" i="9"/>
  <c r="F17" i="9" s="1"/>
  <c r="C22" i="3" s="1"/>
  <c r="H142" i="9"/>
  <c r="F142" i="9" s="1"/>
  <c r="C147" i="3" s="1"/>
  <c r="H101" i="9"/>
  <c r="F101" i="9" s="1"/>
  <c r="C106" i="3" s="1"/>
  <c r="H190" i="9"/>
  <c r="F190" i="9" s="1"/>
  <c r="C195" i="3" s="1"/>
  <c r="E195" i="3" s="1"/>
  <c r="H229" i="9"/>
  <c r="F229" i="9" s="1"/>
  <c r="C234" i="3" s="1"/>
  <c r="F153" i="9"/>
  <c r="C158" i="3" s="1"/>
  <c r="H199" i="9"/>
  <c r="F199" i="9" s="1"/>
  <c r="C204" i="3" s="1"/>
  <c r="E204" i="3" s="1"/>
  <c r="H150" i="9"/>
  <c r="F150" i="9" s="1"/>
  <c r="C155" i="3" s="1"/>
  <c r="H131" i="9"/>
  <c r="F131" i="9" s="1"/>
  <c r="C136" i="3" s="1"/>
  <c r="H119" i="9"/>
  <c r="F119" i="9" s="1"/>
  <c r="C124" i="3" s="1"/>
  <c r="H111" i="9"/>
  <c r="F111" i="9" s="1"/>
  <c r="C116" i="3" s="1"/>
  <c r="H10" i="9"/>
  <c r="F10" i="9" s="1"/>
  <c r="C15" i="3" s="1"/>
  <c r="H128" i="9"/>
  <c r="F128" i="9" s="1"/>
  <c r="C133" i="3" s="1"/>
  <c r="F72" i="9"/>
  <c r="C77" i="3" s="1"/>
  <c r="H102" i="9"/>
  <c r="F102" i="9" s="1"/>
  <c r="C107" i="3" s="1"/>
  <c r="F188" i="9"/>
  <c r="C193" i="3" s="1"/>
  <c r="E193" i="3" s="1"/>
  <c r="H15" i="9"/>
  <c r="F15" i="9" s="1"/>
  <c r="C20" i="3" s="1"/>
  <c r="H165" i="9"/>
  <c r="F165" i="9" s="1"/>
  <c r="C170" i="3" s="1"/>
  <c r="F157" i="9"/>
  <c r="C162" i="3" s="1"/>
  <c r="H149" i="9"/>
  <c r="F149" i="9" s="1"/>
  <c r="C154" i="3" s="1"/>
  <c r="H89" i="9"/>
  <c r="F89" i="9" s="1"/>
  <c r="C94" i="3" s="1"/>
  <c r="H59" i="9"/>
  <c r="F59" i="9" s="1"/>
  <c r="C64" i="3" s="1"/>
  <c r="H30" i="9"/>
  <c r="F30" i="9" s="1"/>
  <c r="C35" i="3" s="1"/>
  <c r="H61" i="9"/>
  <c r="F61" i="9" s="1"/>
  <c r="C66" i="3" s="1"/>
  <c r="F183" i="9"/>
  <c r="C188" i="3" s="1"/>
  <c r="E188" i="3" s="1"/>
  <c r="H112" i="9"/>
  <c r="F112" i="9" s="1"/>
  <c r="C117" i="3" s="1"/>
  <c r="F204" i="9"/>
  <c r="C209" i="3" s="1"/>
  <c r="E209" i="3" s="1"/>
  <c r="H181" i="9"/>
  <c r="F181" i="9" s="1"/>
  <c r="C186" i="3" s="1"/>
  <c r="F164" i="9"/>
  <c r="C169" i="3" s="1"/>
  <c r="H155" i="9"/>
  <c r="F155" i="9" s="1"/>
  <c r="C160" i="3" s="1"/>
  <c r="F123" i="9"/>
  <c r="C128" i="3" s="1"/>
  <c r="H117" i="9"/>
  <c r="F117" i="9" s="1"/>
  <c r="C122" i="3" s="1"/>
  <c r="H98" i="9"/>
  <c r="F98" i="9" s="1"/>
  <c r="C103" i="3" s="1"/>
  <c r="H13" i="9"/>
  <c r="F13" i="9" s="1"/>
  <c r="C18" i="3" s="1"/>
  <c r="H124" i="9"/>
  <c r="F124" i="9" s="1"/>
  <c r="C129" i="3" s="1"/>
  <c r="H136" i="9"/>
  <c r="F136" i="9" s="1"/>
  <c r="C141" i="3" s="1"/>
  <c r="F81" i="9"/>
  <c r="C86" i="3" s="1"/>
  <c r="H21" i="9"/>
  <c r="F21" i="9" s="1"/>
  <c r="C26" i="3" s="1"/>
  <c r="H215" i="9"/>
  <c r="F215" i="9" s="1"/>
  <c r="C220" i="3" s="1"/>
  <c r="E220" i="3" s="1"/>
  <c r="H195" i="9"/>
  <c r="F195" i="9" s="1"/>
  <c r="C200" i="3" s="1"/>
  <c r="E200" i="3" s="1"/>
  <c r="F191" i="9"/>
  <c r="C196" i="3" s="1"/>
  <c r="E196" i="3" s="1"/>
  <c r="H210" i="9"/>
  <c r="F210" i="9" s="1"/>
  <c r="C215" i="3" s="1"/>
  <c r="E215" i="3" s="1"/>
  <c r="H34" i="9"/>
  <c r="F34" i="9" s="1"/>
  <c r="C39" i="3" s="1"/>
  <c r="H28" i="9"/>
  <c r="F28" i="9" s="1"/>
  <c r="C33" i="3" s="1"/>
  <c r="H173" i="9"/>
  <c r="F173" i="9" s="1"/>
  <c r="C178" i="3" s="1"/>
  <c r="H69" i="9"/>
  <c r="F69" i="9" s="1"/>
  <c r="C74" i="3" s="1"/>
  <c r="F189" i="9"/>
  <c r="C194" i="3" s="1"/>
  <c r="E194" i="3" s="1"/>
  <c r="H4" i="9"/>
  <c r="F4" i="9" s="1"/>
  <c r="C9" i="3" s="1"/>
  <c r="H18" i="9"/>
  <c r="F18" i="9" s="1"/>
  <c r="C23" i="3" s="1"/>
  <c r="D288" i="4"/>
  <c r="H110" i="9"/>
  <c r="F110" i="9" s="1"/>
  <c r="C115" i="3" s="1"/>
  <c r="H71" i="9"/>
  <c r="F71" i="9" s="1"/>
  <c r="C76" i="3" s="1"/>
  <c r="H76" i="9"/>
  <c r="F76" i="9" s="1"/>
  <c r="C81" i="3" s="1"/>
  <c r="H68" i="9"/>
  <c r="F68" i="9" s="1"/>
  <c r="C73" i="3" s="1"/>
  <c r="H56" i="9"/>
  <c r="F56" i="9" s="1"/>
  <c r="C61" i="3" s="1"/>
  <c r="H36" i="9"/>
  <c r="F36" i="9" s="1"/>
  <c r="C41" i="3" s="1"/>
  <c r="H107" i="9"/>
  <c r="F107" i="9" s="1"/>
  <c r="C112" i="3" s="1"/>
  <c r="H92" i="9"/>
  <c r="F92" i="9" s="1"/>
  <c r="C97" i="3" s="1"/>
  <c r="H77" i="9"/>
  <c r="F77" i="9" s="1"/>
  <c r="C82" i="3" s="1"/>
  <c r="H115" i="9"/>
  <c r="F115" i="9" s="1"/>
  <c r="C120" i="3" s="1"/>
  <c r="H60" i="9"/>
  <c r="F60" i="9" s="1"/>
  <c r="C65" i="3" s="1"/>
  <c r="H20" i="9"/>
  <c r="F20" i="9" s="1"/>
  <c r="C25" i="3" s="1"/>
  <c r="H156" i="9"/>
  <c r="F156" i="9" s="1"/>
  <c r="C161" i="3" s="1"/>
  <c r="H109" i="9"/>
  <c r="F109" i="9" s="1"/>
  <c r="C114" i="3" s="1"/>
  <c r="H50" i="9"/>
  <c r="F50" i="9" s="1"/>
  <c r="C55" i="3" s="1"/>
  <c r="H87" i="9"/>
  <c r="F87" i="9" s="1"/>
  <c r="C92" i="3" s="1"/>
  <c r="H48" i="9"/>
  <c r="F48" i="9" s="1"/>
  <c r="C53" i="3" s="1"/>
  <c r="H132" i="9"/>
  <c r="F132" i="9" s="1"/>
  <c r="C137" i="3" s="1"/>
  <c r="H93" i="9"/>
  <c r="F93" i="9" s="1"/>
  <c r="C98" i="3" s="1"/>
  <c r="H43" i="9"/>
  <c r="F43" i="9" s="1"/>
  <c r="C48" i="3" s="1"/>
  <c r="F166" i="9"/>
  <c r="C171" i="3" s="1"/>
  <c r="F23" i="9"/>
  <c r="C28" i="3" s="1"/>
  <c r="H45" i="9"/>
  <c r="F45" i="9" s="1"/>
  <c r="C50" i="3" s="1"/>
  <c r="H26" i="9"/>
  <c r="F26" i="9" s="1"/>
  <c r="C31" i="3" s="1"/>
  <c r="H144" i="9"/>
  <c r="F144" i="9" s="1"/>
  <c r="C149" i="3" s="1"/>
  <c r="H74" i="9"/>
  <c r="F74" i="9" s="1"/>
  <c r="C79" i="3" s="1"/>
  <c r="H64" i="9"/>
  <c r="F64" i="9" s="1"/>
  <c r="C69" i="3" s="1"/>
  <c r="H42" i="9"/>
  <c r="F42" i="9" s="1"/>
  <c r="C47" i="3" s="1"/>
  <c r="H134" i="9"/>
  <c r="F134" i="9" s="1"/>
  <c r="C139" i="3" s="1"/>
  <c r="D272" i="4"/>
  <c r="D275" i="4"/>
  <c r="D278" i="4"/>
  <c r="D309" i="4"/>
  <c r="D310" i="4"/>
  <c r="D296" i="4"/>
  <c r="D344" i="4"/>
  <c r="D293" i="4"/>
  <c r="D312" i="4"/>
  <c r="D339" i="4"/>
  <c r="D332" i="4"/>
  <c r="D324" i="4"/>
  <c r="D295" i="4"/>
  <c r="D287" i="4"/>
  <c r="D291" i="4"/>
  <c r="D340" i="4"/>
  <c r="D300" i="4"/>
  <c r="D331" i="4"/>
  <c r="D337" i="4"/>
  <c r="F65" i="9"/>
  <c r="C70" i="3" s="1"/>
  <c r="F176" i="9"/>
  <c r="C181" i="3" s="1"/>
  <c r="H67" i="9"/>
  <c r="F67" i="9" s="1"/>
  <c r="C72" i="3" s="1"/>
  <c r="F99" i="9"/>
  <c r="C104" i="3" s="1"/>
  <c r="F138" i="9"/>
  <c r="C143" i="3" s="1"/>
  <c r="F221" i="9"/>
  <c r="C226" i="3" s="1"/>
  <c r="F202" i="9"/>
  <c r="C207" i="3" s="1"/>
  <c r="E207" i="3" s="1"/>
  <c r="H180" i="9"/>
  <c r="F180" i="9" s="1"/>
  <c r="C185" i="3" s="1"/>
  <c r="F37" i="9"/>
  <c r="C42" i="3" s="1"/>
  <c r="H179" i="9"/>
  <c r="F179" i="9" s="1"/>
  <c r="C184" i="3" s="1"/>
  <c r="H51" i="9"/>
  <c r="F51" i="9" s="1"/>
  <c r="C56" i="3" s="1"/>
  <c r="H25" i="9"/>
  <c r="F25" i="9" s="1"/>
  <c r="C30" i="3" s="1"/>
  <c r="F88" i="9"/>
  <c r="C93" i="3" s="1"/>
  <c r="H83" i="9"/>
  <c r="F83" i="9" s="1"/>
  <c r="C88" i="3" s="1"/>
  <c r="F41" i="9"/>
  <c r="C46" i="3" s="1"/>
  <c r="H29" i="9"/>
  <c r="F29" i="9" s="1"/>
  <c r="C34" i="3" s="1"/>
  <c r="F186" i="9"/>
  <c r="C191" i="3" s="1"/>
  <c r="E191" i="3" s="1"/>
  <c r="D338" i="4"/>
  <c r="H206" i="9"/>
  <c r="F206" i="9" s="1"/>
  <c r="C211" i="3" s="1"/>
  <c r="E211" i="3" s="1"/>
  <c r="H97" i="9"/>
  <c r="F97" i="9" s="1"/>
  <c r="C102" i="3" s="1"/>
  <c r="F231" i="9"/>
  <c r="C236" i="3" s="1"/>
  <c r="F213" i="9"/>
  <c r="C218" i="3" s="1"/>
  <c r="E218" i="3" s="1"/>
  <c r="F205" i="9"/>
  <c r="C210" i="3" s="1"/>
  <c r="E210" i="3" s="1"/>
  <c r="F187" i="9"/>
  <c r="C192" i="3" s="1"/>
  <c r="E192" i="3" s="1"/>
  <c r="H147" i="9"/>
  <c r="F147" i="9" s="1"/>
  <c r="C152" i="3" s="1"/>
  <c r="H203" i="9"/>
  <c r="F203" i="9" s="1"/>
  <c r="C208" i="3" s="1"/>
  <c r="E208" i="3" s="1"/>
  <c r="H197" i="9"/>
  <c r="F197" i="9" s="1"/>
  <c r="C202" i="3" s="1"/>
  <c r="E202" i="3" s="1"/>
  <c r="D342" i="4"/>
  <c r="D273" i="4"/>
  <c r="D336" i="4"/>
  <c r="D333" i="4"/>
  <c r="D323" i="4"/>
  <c r="D329" i="4"/>
  <c r="D286" i="4"/>
  <c r="D279" i="4"/>
  <c r="D326" i="4"/>
  <c r="D301" i="4"/>
  <c r="D317" i="4"/>
  <c r="D341" i="4"/>
  <c r="D321" i="4"/>
  <c r="D335" i="4"/>
  <c r="D334" i="4"/>
  <c r="D325" i="4"/>
  <c r="D327" i="4"/>
  <c r="D311" i="4"/>
  <c r="D315" i="4"/>
  <c r="D330" i="4"/>
  <c r="D282" i="4"/>
  <c r="D276" i="4"/>
  <c r="D316" i="4"/>
  <c r="D328" i="4"/>
  <c r="D318" i="4"/>
  <c r="D306" i="4"/>
  <c r="D304" i="4"/>
  <c r="D303" i="4"/>
  <c r="D314" i="4"/>
  <c r="D319" i="4"/>
  <c r="D289" i="4"/>
  <c r="D307" i="4"/>
  <c r="D313" i="4"/>
  <c r="D320" i="4"/>
  <c r="D305" i="4"/>
  <c r="D322" i="4"/>
  <c r="D285" i="4"/>
  <c r="D274" i="4"/>
  <c r="D302" i="4"/>
  <c r="D299" i="4"/>
  <c r="D308" i="4"/>
  <c r="D297" i="4"/>
  <c r="D281" i="4"/>
  <c r="D284" i="4"/>
  <c r="D343" i="4"/>
  <c r="D277" i="4"/>
  <c r="D290" i="4"/>
  <c r="D292" i="4"/>
  <c r="D298" i="4"/>
  <c r="D294" i="4"/>
  <c r="D280" i="4"/>
  <c r="D283" i="4"/>
  <c r="E230" i="3" l="1"/>
  <c r="E226" i="3"/>
  <c r="E234" i="3"/>
  <c r="E225" i="3"/>
  <c r="E229" i="3"/>
  <c r="E233" i="3"/>
  <c r="E231" i="3"/>
  <c r="E238" i="3"/>
  <c r="E237" i="3"/>
  <c r="E228" i="3"/>
  <c r="E227" i="3"/>
  <c r="E232" i="3"/>
  <c r="E236" i="3"/>
  <c r="F142" i="3"/>
  <c r="F133" i="3"/>
  <c r="F143" i="3"/>
  <c r="F67" i="3"/>
  <c r="F150" i="3"/>
  <c r="F210" i="3"/>
  <c r="F214" i="3"/>
  <c r="F182" i="3"/>
  <c r="F169" i="3"/>
  <c r="F156" i="3"/>
  <c r="F184" i="3"/>
  <c r="F154" i="3"/>
  <c r="F198" i="3"/>
  <c r="F200" i="3"/>
  <c r="F181" i="3"/>
  <c r="F176" i="3"/>
  <c r="F186" i="3"/>
  <c r="F194" i="3"/>
  <c r="F166" i="3"/>
  <c r="F159" i="3"/>
  <c r="F104" i="3"/>
  <c r="F199" i="3"/>
  <c r="F179" i="3"/>
  <c r="F180" i="3"/>
  <c r="F174" i="3"/>
  <c r="F196" i="3"/>
  <c r="F213" i="3"/>
  <c r="F183" i="3"/>
  <c r="F109" i="3"/>
  <c r="F160" i="3"/>
  <c r="F93" i="3"/>
  <c r="F238" i="3"/>
  <c r="F74" i="3"/>
  <c r="F168" i="3"/>
  <c r="F127" i="3"/>
  <c r="F172" i="3"/>
  <c r="F171" i="3"/>
  <c r="F195" i="3"/>
  <c r="F211" i="3"/>
  <c r="F76" i="3"/>
  <c r="F208" i="3"/>
  <c r="F221" i="3"/>
  <c r="F132" i="3"/>
  <c r="F158" i="3"/>
  <c r="F192" i="3"/>
  <c r="F87" i="3"/>
  <c r="F165" i="3"/>
  <c r="F205" i="3"/>
  <c r="F144" i="3"/>
  <c r="F147" i="3"/>
  <c r="F116" i="3"/>
  <c r="F227" i="3"/>
  <c r="F112" i="3"/>
  <c r="F125" i="3"/>
  <c r="F70" i="3"/>
  <c r="F83" i="3"/>
  <c r="F80" i="3"/>
  <c r="F206" i="3"/>
  <c r="F101" i="3"/>
  <c r="F85" i="3"/>
  <c r="F149" i="3"/>
  <c r="F152" i="3"/>
  <c r="F167" i="3"/>
  <c r="F188" i="3"/>
  <c r="F204" i="3"/>
  <c r="F111" i="3"/>
  <c r="F175" i="3"/>
  <c r="F106" i="3"/>
  <c r="F81" i="3"/>
  <c r="F220" i="3"/>
  <c r="F138" i="3"/>
  <c r="F124" i="3"/>
  <c r="F232" i="3"/>
  <c r="F69" i="3"/>
  <c r="F130" i="3"/>
  <c r="F223" i="3"/>
  <c r="F234" i="3"/>
  <c r="F236" i="3"/>
  <c r="F75" i="3"/>
  <c r="F207" i="3"/>
  <c r="F102" i="3"/>
  <c r="F110" i="3"/>
  <c r="F170" i="3"/>
  <c r="F107" i="3"/>
  <c r="F190" i="3"/>
  <c r="F212" i="3"/>
  <c r="F137" i="3"/>
  <c r="F228" i="3"/>
  <c r="F68" i="3"/>
  <c r="F233" i="3"/>
  <c r="F73" i="3"/>
  <c r="F120" i="3"/>
  <c r="F163" i="3"/>
  <c r="F162" i="3"/>
  <c r="F99" i="3"/>
  <c r="F224" i="3"/>
  <c r="F203" i="3"/>
  <c r="F189" i="3"/>
  <c r="F209" i="3"/>
  <c r="F79" i="3"/>
  <c r="F128" i="3"/>
  <c r="F86" i="3"/>
  <c r="F123" i="3"/>
  <c r="F129" i="3"/>
  <c r="F121" i="3"/>
  <c r="F82" i="3"/>
  <c r="F141" i="3"/>
  <c r="F218" i="3"/>
  <c r="F161" i="3"/>
  <c r="F113" i="3"/>
  <c r="F140" i="3"/>
  <c r="F131" i="3"/>
  <c r="F91" i="3"/>
  <c r="F134" i="3"/>
  <c r="F177" i="3"/>
  <c r="F78" i="3"/>
  <c r="F148" i="3"/>
  <c r="F216" i="3"/>
  <c r="F98" i="3"/>
  <c r="F100" i="3"/>
  <c r="F94" i="3"/>
  <c r="F90" i="3"/>
  <c r="F235" i="3"/>
  <c r="F103" i="3"/>
  <c r="F126" i="3"/>
  <c r="F237" i="3"/>
  <c r="F89" i="3"/>
  <c r="F202" i="3"/>
  <c r="F151" i="3"/>
  <c r="F187" i="3"/>
  <c r="F96" i="3"/>
  <c r="F119" i="3"/>
  <c r="F95" i="3"/>
  <c r="F77" i="3"/>
  <c r="F201" i="3"/>
  <c r="F118" i="3"/>
  <c r="F157" i="3"/>
  <c r="F226" i="3"/>
  <c r="F114" i="3"/>
  <c r="F117" i="3"/>
  <c r="F229" i="3"/>
  <c r="F145" i="3"/>
  <c r="F222" i="3"/>
  <c r="F72" i="3"/>
  <c r="F92" i="3"/>
  <c r="F115" i="3"/>
  <c r="F108" i="3"/>
  <c r="F217" i="3"/>
  <c r="F105" i="3"/>
  <c r="F219" i="3"/>
  <c r="F97" i="3"/>
  <c r="F155" i="3"/>
  <c r="F215" i="3"/>
  <c r="F164" i="3"/>
  <c r="F136" i="3"/>
  <c r="F191" i="3"/>
  <c r="F153" i="3"/>
  <c r="F173" i="3"/>
  <c r="F146" i="3"/>
  <c r="F71" i="3"/>
  <c r="F122" i="3"/>
  <c r="F225" i="3"/>
  <c r="F139" i="3"/>
  <c r="F84" i="3"/>
  <c r="F231" i="3"/>
  <c r="F88" i="3"/>
  <c r="F178" i="3"/>
  <c r="F197" i="3"/>
  <c r="F135" i="3"/>
  <c r="F193" i="3"/>
  <c r="F185" i="3"/>
  <c r="F230" i="3"/>
  <c r="G261" i="9" l="1"/>
  <c r="D261" i="9"/>
  <c r="H261" i="9" s="1"/>
  <c r="G258" i="9"/>
  <c r="D258" i="9"/>
  <c r="H258" i="9" s="1"/>
  <c r="G274" i="9"/>
  <c r="D274" i="9"/>
  <c r="H274" i="9" s="1"/>
  <c r="G234" i="9"/>
  <c r="D234" i="9"/>
  <c r="H234" i="9" s="1"/>
  <c r="G278" i="9"/>
  <c r="D278" i="9"/>
  <c r="H278" i="9" s="1"/>
  <c r="G243" i="9"/>
  <c r="D243" i="9"/>
  <c r="H243" i="9" s="1"/>
  <c r="G277" i="9"/>
  <c r="D277" i="9"/>
  <c r="H277" i="9" s="1"/>
  <c r="G262" i="9"/>
  <c r="D262" i="9"/>
  <c r="H262" i="9" s="1"/>
  <c r="D236" i="9"/>
  <c r="H236" i="9" s="1"/>
  <c r="G236" i="9"/>
  <c r="G255" i="9"/>
  <c r="D255" i="9"/>
  <c r="H255" i="9" s="1"/>
  <c r="G272" i="9"/>
  <c r="D272" i="9"/>
  <c r="H272" i="9" s="1"/>
  <c r="G238" i="9"/>
  <c r="D238" i="9"/>
  <c r="H238" i="9" s="1"/>
  <c r="D268" i="9"/>
  <c r="H268" i="9" s="1"/>
  <c r="G268" i="9"/>
  <c r="G250" i="9"/>
  <c r="D250" i="9"/>
  <c r="H250" i="9" s="1"/>
  <c r="G260" i="9"/>
  <c r="D260" i="9"/>
  <c r="H260" i="9" s="1"/>
  <c r="G264" i="9"/>
  <c r="D264" i="9"/>
  <c r="H264" i="9" s="1"/>
  <c r="D254" i="9"/>
  <c r="H254" i="9" s="1"/>
  <c r="G254" i="9"/>
  <c r="D237" i="9"/>
  <c r="H237" i="9" s="1"/>
  <c r="G237" i="9"/>
  <c r="D276" i="9"/>
  <c r="H276" i="9" s="1"/>
  <c r="G276" i="9"/>
  <c r="G239" i="9"/>
  <c r="D239" i="9"/>
  <c r="H239" i="9" s="1"/>
  <c r="G265" i="9"/>
  <c r="D265" i="9"/>
  <c r="H265" i="9" s="1"/>
  <c r="D267" i="9"/>
  <c r="H267" i="9" s="1"/>
  <c r="G267" i="9"/>
  <c r="D257" i="9"/>
  <c r="H257" i="9" s="1"/>
  <c r="G257" i="9"/>
  <c r="D273" i="9"/>
  <c r="H273" i="9" s="1"/>
  <c r="G273" i="9"/>
  <c r="G251" i="9"/>
  <c r="D251" i="9"/>
  <c r="H251" i="9" s="1"/>
  <c r="G275" i="9"/>
  <c r="D275" i="9"/>
  <c r="H275" i="9" s="1"/>
  <c r="D245" i="9"/>
  <c r="H245" i="9" s="1"/>
  <c r="G245" i="9"/>
  <c r="G266" i="9"/>
  <c r="D266" i="9"/>
  <c r="H266" i="9" s="1"/>
  <c r="G270" i="9"/>
  <c r="D270" i="9"/>
  <c r="H270" i="9" s="1"/>
  <c r="G263" i="9"/>
  <c r="D263" i="9"/>
  <c r="H263" i="9" s="1"/>
  <c r="G246" i="9"/>
  <c r="D246" i="9"/>
  <c r="H246" i="9" s="1"/>
  <c r="G235" i="9"/>
  <c r="D235" i="9"/>
  <c r="H235" i="9" s="1"/>
  <c r="G252" i="9"/>
  <c r="D252" i="9"/>
  <c r="H252" i="9" s="1"/>
  <c r="G259" i="9"/>
  <c r="D259" i="9"/>
  <c r="H259" i="9" s="1"/>
  <c r="G242" i="9"/>
  <c r="D242" i="9"/>
  <c r="H242" i="9" s="1"/>
  <c r="G247" i="9"/>
  <c r="D247" i="9"/>
  <c r="H247" i="9" s="1"/>
  <c r="G269" i="9"/>
  <c r="D269" i="9"/>
  <c r="H269" i="9" s="1"/>
  <c r="G253" i="9"/>
  <c r="D253" i="9"/>
  <c r="H253" i="9" s="1"/>
  <c r="G256" i="9"/>
  <c r="D256" i="9"/>
  <c r="H256" i="9" s="1"/>
  <c r="D248" i="9"/>
  <c r="H248" i="9" s="1"/>
  <c r="G248" i="9"/>
  <c r="D249" i="9"/>
  <c r="H249" i="9" s="1"/>
  <c r="G249" i="9"/>
  <c r="G244" i="9"/>
  <c r="D244" i="9"/>
  <c r="H244" i="9" s="1"/>
  <c r="D271" i="9"/>
  <c r="H271" i="9" s="1"/>
  <c r="G271" i="9"/>
  <c r="G240" i="9"/>
  <c r="D240" i="9"/>
  <c r="H240" i="9" s="1"/>
  <c r="D241" i="9"/>
  <c r="H241" i="9" s="1"/>
  <c r="G241" i="9"/>
  <c r="F278" i="9" l="1"/>
  <c r="C283" i="3" s="1"/>
  <c r="F244" i="9"/>
  <c r="C249" i="3" s="1"/>
  <c r="F253" i="9"/>
  <c r="C258" i="3" s="1"/>
  <c r="F259" i="9"/>
  <c r="C264" i="3" s="1"/>
  <c r="F263" i="9"/>
  <c r="C268" i="3" s="1"/>
  <c r="F250" i="9"/>
  <c r="C255" i="3" s="1"/>
  <c r="F255" i="9"/>
  <c r="C260" i="3" s="1"/>
  <c r="F249" i="9"/>
  <c r="C254" i="3" s="1"/>
  <c r="F269" i="9"/>
  <c r="C274" i="3" s="1"/>
  <c r="F252" i="9"/>
  <c r="C257" i="3" s="1"/>
  <c r="F256" i="9"/>
  <c r="C261" i="3" s="1"/>
  <c r="F242" i="9"/>
  <c r="C247" i="3" s="1"/>
  <c r="F246" i="9"/>
  <c r="C251" i="3" s="1"/>
  <c r="F260" i="9"/>
  <c r="C265" i="3" s="1"/>
  <c r="F272" i="9"/>
  <c r="C277" i="3" s="1"/>
  <c r="F277" i="9"/>
  <c r="C282" i="3" s="1"/>
  <c r="F274" i="9"/>
  <c r="C279" i="3" s="1"/>
  <c r="F270" i="9"/>
  <c r="C275" i="3" s="1"/>
  <c r="F251" i="9"/>
  <c r="C256" i="3" s="1"/>
  <c r="F265" i="9"/>
  <c r="C270" i="3" s="1"/>
  <c r="F261" i="9"/>
  <c r="C266" i="3" s="1"/>
  <c r="F275" i="9"/>
  <c r="C280" i="3" s="1"/>
  <c r="F243" i="9"/>
  <c r="C248" i="3" s="1"/>
  <c r="F240" i="9"/>
  <c r="C245" i="3" s="1"/>
  <c r="F247" i="9"/>
  <c r="C252" i="3" s="1"/>
  <c r="F235" i="9"/>
  <c r="C240" i="3" s="1"/>
  <c r="F266" i="9"/>
  <c r="C271" i="3" s="1"/>
  <c r="F239" i="9"/>
  <c r="C244" i="3" s="1"/>
  <c r="F258" i="9"/>
  <c r="C263" i="3" s="1"/>
  <c r="F264" i="9"/>
  <c r="C269" i="3" s="1"/>
  <c r="F238" i="9"/>
  <c r="C243" i="3" s="1"/>
  <c r="F262" i="9"/>
  <c r="C267" i="3" s="1"/>
  <c r="F234" i="9"/>
  <c r="C239" i="3" s="1"/>
  <c r="F248" i="9"/>
  <c r="C253" i="3" s="1"/>
  <c r="F273" i="9"/>
  <c r="C278" i="3" s="1"/>
  <c r="F271" i="9"/>
  <c r="C276" i="3" s="1"/>
  <c r="F245" i="9"/>
  <c r="C250" i="3" s="1"/>
  <c r="F257" i="9"/>
  <c r="C262" i="3" s="1"/>
  <c r="F276" i="9"/>
  <c r="C281" i="3" s="1"/>
  <c r="F267" i="9"/>
  <c r="C272" i="3" s="1"/>
  <c r="F237" i="9"/>
  <c r="C242" i="3" s="1"/>
  <c r="F241" i="9"/>
  <c r="C246" i="3" s="1"/>
  <c r="F254" i="9"/>
  <c r="C259" i="3" s="1"/>
  <c r="F268" i="9"/>
  <c r="C273" i="3" s="1"/>
  <c r="F236" i="9"/>
  <c r="C241" i="3" s="1"/>
  <c r="E245" i="3" l="1"/>
  <c r="E247" i="3"/>
  <c r="E240" i="3"/>
  <c r="E244" i="3"/>
  <c r="E246" i="3"/>
  <c r="E239" i="3"/>
  <c r="F239" i="3"/>
  <c r="F240" i="3"/>
  <c r="F242" i="3"/>
  <c r="F251" i="3"/>
  <c r="F261" i="3"/>
  <c r="F267" i="3"/>
  <c r="F276" i="3"/>
  <c r="F274" i="3"/>
  <c r="F257" i="3"/>
  <c r="F252" i="3"/>
  <c r="F254" i="3"/>
  <c r="F282" i="3"/>
  <c r="F253" i="3"/>
  <c r="F246" i="3"/>
  <c r="F250" i="3"/>
  <c r="F248" i="3"/>
  <c r="F275" i="3"/>
  <c r="F263" i="3"/>
  <c r="F249" i="3"/>
  <c r="F247" i="3"/>
  <c r="F241" i="3"/>
  <c r="F245" i="3"/>
  <c r="F255" i="3"/>
  <c r="F265" i="3"/>
  <c r="F277" i="3"/>
  <c r="F268" i="3"/>
  <c r="F258" i="3"/>
  <c r="F272" i="3"/>
  <c r="F244" i="3"/>
  <c r="F264" i="3"/>
  <c r="F270" i="3"/>
  <c r="F283" i="3"/>
  <c r="F280" i="3"/>
  <c r="F271" i="3"/>
  <c r="F273" i="3"/>
  <c r="F262" i="3"/>
  <c r="F256" i="3"/>
  <c r="F269" i="3"/>
  <c r="F279" i="3"/>
  <c r="F278" i="3"/>
  <c r="F266" i="3"/>
  <c r="F259" i="3"/>
  <c r="F260" i="3"/>
  <c r="F243" i="3"/>
  <c r="F281" i="3"/>
  <c r="E242" i="3"/>
  <c r="E241" i="3"/>
  <c r="E243" i="3"/>
  <c r="G279" i="9" l="1"/>
  <c r="D279" i="9"/>
  <c r="H279" i="9" s="1"/>
  <c r="G280" i="9"/>
  <c r="D280" i="9"/>
  <c r="H280" i="9" s="1"/>
  <c r="D281" i="9"/>
  <c r="H281" i="9" s="1"/>
  <c r="G281" i="9"/>
  <c r="G282" i="9"/>
  <c r="D282" i="9"/>
  <c r="H282" i="9" s="1"/>
  <c r="F279" i="9" l="1"/>
  <c r="C284" i="3" s="1"/>
  <c r="F282" i="9"/>
  <c r="C287" i="3" s="1"/>
  <c r="F280" i="9"/>
  <c r="C285" i="3" s="1"/>
  <c r="G289" i="9"/>
  <c r="D289" i="9"/>
  <c r="H289" i="9" s="1"/>
  <c r="G288" i="9"/>
  <c r="D288" i="9"/>
  <c r="H288" i="9" s="1"/>
  <c r="F281" i="9"/>
  <c r="C286" i="3" s="1"/>
  <c r="D286" i="9"/>
  <c r="H286" i="9" s="1"/>
  <c r="G286" i="9"/>
  <c r="G285" i="9"/>
  <c r="D285" i="9"/>
  <c r="H285" i="9" s="1"/>
  <c r="F284" i="3" l="1"/>
  <c r="F287" i="3"/>
  <c r="F285" i="3"/>
  <c r="F289" i="9"/>
  <c r="C294" i="3" s="1"/>
  <c r="F288" i="9"/>
  <c r="C293" i="3" s="1"/>
  <c r="F286" i="9"/>
  <c r="C291" i="3" s="1"/>
  <c r="F286" i="3"/>
  <c r="F285" i="9"/>
  <c r="C290" i="3" s="1"/>
  <c r="G287" i="9"/>
  <c r="D287" i="9"/>
  <c r="H287" i="9" s="1"/>
  <c r="D290" i="9"/>
  <c r="H290" i="9" s="1"/>
  <c r="G290" i="9"/>
  <c r="F287" i="9" l="1"/>
  <c r="C292" i="3" s="1"/>
  <c r="G284" i="9"/>
  <c r="D284" i="9"/>
  <c r="H284" i="9" s="1"/>
  <c r="G283" i="9"/>
  <c r="D283" i="9"/>
  <c r="H283" i="9" s="1"/>
  <c r="F290" i="9"/>
  <c r="C295" i="3" s="1"/>
  <c r="F283" i="9" l="1"/>
  <c r="C288" i="3" s="1"/>
  <c r="F284" i="9"/>
  <c r="C289" i="3" s="1"/>
  <c r="F288" i="3" l="1"/>
  <c r="F293" i="3"/>
  <c r="F291" i="3"/>
  <c r="F290" i="3"/>
  <c r="F292" i="3"/>
  <c r="F289" i="3"/>
  <c r="F294" i="3"/>
  <c r="F295" i="3"/>
  <c r="G291" i="9" l="1"/>
  <c r="D291" i="9"/>
  <c r="H291" i="9" s="1"/>
  <c r="D294" i="9" l="1"/>
  <c r="H294" i="9" s="1"/>
  <c r="G294" i="9"/>
  <c r="D305" i="9"/>
  <c r="H305" i="9" s="1"/>
  <c r="G305" i="9"/>
  <c r="D295" i="9"/>
  <c r="H295" i="9" s="1"/>
  <c r="G295" i="9"/>
  <c r="G307" i="9"/>
  <c r="D307" i="9"/>
  <c r="H307" i="9" s="1"/>
  <c r="G303" i="9"/>
  <c r="D303" i="9"/>
  <c r="H303" i="9" s="1"/>
  <c r="F291" i="9"/>
  <c r="C296" i="3" s="1"/>
  <c r="D313" i="9"/>
  <c r="H313" i="9" s="1"/>
  <c r="G313" i="9"/>
  <c r="G293" i="9"/>
  <c r="D293" i="9"/>
  <c r="H293" i="9" s="1"/>
  <c r="G327" i="9"/>
  <c r="D327" i="9"/>
  <c r="H327" i="9" s="1"/>
  <c r="G342" i="9"/>
  <c r="D342" i="9"/>
  <c r="H342" i="9" s="1"/>
  <c r="G329" i="9"/>
  <c r="D329" i="9"/>
  <c r="H329" i="9" s="1"/>
  <c r="G316" i="9"/>
  <c r="D316" i="9"/>
  <c r="H316" i="9" s="1"/>
  <c r="G331" i="9"/>
  <c r="D331" i="9"/>
  <c r="H331" i="9" s="1"/>
  <c r="G332" i="9"/>
  <c r="D332" i="9"/>
  <c r="H332" i="9" s="1"/>
  <c r="G323" i="9"/>
  <c r="D323" i="9"/>
  <c r="H323" i="9" s="1"/>
  <c r="G340" i="9"/>
  <c r="D340" i="9"/>
  <c r="H340" i="9" s="1"/>
  <c r="G324" i="9"/>
  <c r="D324" i="9"/>
  <c r="H324" i="9" s="1"/>
  <c r="G297" i="9"/>
  <c r="D297" i="9"/>
  <c r="H297" i="9" s="1"/>
  <c r="G321" i="9"/>
  <c r="D321" i="9"/>
  <c r="H321" i="9" s="1"/>
  <c r="G320" i="9"/>
  <c r="D320" i="9"/>
  <c r="H320" i="9" s="1"/>
  <c r="G292" i="9"/>
  <c r="D292" i="9"/>
  <c r="H292" i="9" s="1"/>
  <c r="G335" i="9"/>
  <c r="D335" i="9"/>
  <c r="H335" i="9" s="1"/>
  <c r="G339" i="9"/>
  <c r="D339" i="9"/>
  <c r="H339" i="9" s="1"/>
  <c r="G306" i="9"/>
  <c r="D306" i="9"/>
  <c r="H306" i="9" s="1"/>
  <c r="G312" i="9"/>
  <c r="D312" i="9"/>
  <c r="H312" i="9" s="1"/>
  <c r="G301" i="9"/>
  <c r="D301" i="9"/>
  <c r="H301" i="9" s="1"/>
  <c r="D298" i="9"/>
  <c r="H298" i="9" s="1"/>
  <c r="G298" i="9"/>
  <c r="G314" i="9"/>
  <c r="D314" i="9"/>
  <c r="H314" i="9" s="1"/>
  <c r="G315" i="9"/>
  <c r="D315" i="9"/>
  <c r="H315" i="9" s="1"/>
  <c r="G328" i="9"/>
  <c r="D328" i="9"/>
  <c r="H328" i="9" s="1"/>
  <c r="G325" i="9"/>
  <c r="D325" i="9"/>
  <c r="H325" i="9" s="1"/>
  <c r="G343" i="9"/>
  <c r="D343" i="9"/>
  <c r="H343" i="9" s="1"/>
  <c r="G337" i="9"/>
  <c r="D337" i="9"/>
  <c r="H337" i="9" s="1"/>
  <c r="G334" i="9"/>
  <c r="D334" i="9"/>
  <c r="H334" i="9" s="1"/>
  <c r="D318" i="9"/>
  <c r="H318" i="9" s="1"/>
  <c r="G318" i="9"/>
  <c r="D322" i="9"/>
  <c r="H322" i="9" s="1"/>
  <c r="G322" i="9"/>
  <c r="D333" i="9"/>
  <c r="H333" i="9" s="1"/>
  <c r="G333" i="9"/>
  <c r="D296" i="9"/>
  <c r="H296" i="9" s="1"/>
  <c r="G296" i="9"/>
  <c r="G299" i="9"/>
  <c r="D299" i="9"/>
  <c r="H299" i="9" s="1"/>
  <c r="G341" i="9"/>
  <c r="D341" i="9"/>
  <c r="H341" i="9" s="1"/>
  <c r="G326" i="9"/>
  <c r="D326" i="9"/>
  <c r="H326" i="9" s="1"/>
  <c r="G308" i="9"/>
  <c r="D308" i="9"/>
  <c r="H308" i="9" s="1"/>
  <c r="G310" i="9"/>
  <c r="D310" i="9"/>
  <c r="H310" i="9" s="1"/>
  <c r="G311" i="9"/>
  <c r="D311" i="9"/>
  <c r="H311" i="9" s="1"/>
  <c r="G300" i="9"/>
  <c r="D300" i="9"/>
  <c r="H300" i="9" s="1"/>
  <c r="G302" i="9"/>
  <c r="D302" i="9"/>
  <c r="H302" i="9" s="1"/>
  <c r="G330" i="9"/>
  <c r="D330" i="9"/>
  <c r="H330" i="9" s="1"/>
  <c r="G304" i="9"/>
  <c r="D304" i="9"/>
  <c r="H304" i="9" s="1"/>
  <c r="G309" i="9"/>
  <c r="D309" i="9"/>
  <c r="H309" i="9" s="1"/>
  <c r="G336" i="9"/>
  <c r="D336" i="9"/>
  <c r="H336" i="9" s="1"/>
  <c r="D338" i="9"/>
  <c r="H338" i="9" s="1"/>
  <c r="G338" i="9"/>
  <c r="G319" i="9"/>
  <c r="D319" i="9"/>
  <c r="H319" i="9" s="1"/>
  <c r="G317" i="9"/>
  <c r="D317" i="9"/>
  <c r="H317" i="9" s="1"/>
  <c r="F319" i="9" l="1"/>
  <c r="F304" i="9"/>
  <c r="F311" i="9"/>
  <c r="F341" i="9"/>
  <c r="F343" i="9"/>
  <c r="F314" i="9"/>
  <c r="F306" i="9"/>
  <c r="F320" i="9"/>
  <c r="F340" i="9"/>
  <c r="F316" i="9"/>
  <c r="F293" i="9"/>
  <c r="C298" i="3" s="1"/>
  <c r="F303" i="9"/>
  <c r="F336" i="9"/>
  <c r="F302" i="9"/>
  <c r="C307" i="3" s="1"/>
  <c r="F308" i="9"/>
  <c r="F334" i="9"/>
  <c r="F328" i="9"/>
  <c r="F301" i="9"/>
  <c r="C306" i="3" s="1"/>
  <c r="F335" i="9"/>
  <c r="F297" i="9"/>
  <c r="C302" i="3" s="1"/>
  <c r="F332" i="9"/>
  <c r="F317" i="9"/>
  <c r="F309" i="9"/>
  <c r="F300" i="9"/>
  <c r="C305" i="3" s="1"/>
  <c r="F326" i="9"/>
  <c r="F337" i="9"/>
  <c r="F315" i="9"/>
  <c r="F312" i="9"/>
  <c r="F292" i="9"/>
  <c r="C297" i="3" s="1"/>
  <c r="F324" i="9"/>
  <c r="F338" i="9"/>
  <c r="F318" i="9"/>
  <c r="F298" i="9"/>
  <c r="C303" i="3" s="1"/>
  <c r="F313" i="9"/>
  <c r="F331" i="9"/>
  <c r="F333" i="9"/>
  <c r="F307" i="9"/>
  <c r="F322" i="9"/>
  <c r="F330" i="9"/>
  <c r="F310" i="9"/>
  <c r="F299" i="9"/>
  <c r="C304" i="3" s="1"/>
  <c r="F325" i="9"/>
  <c r="F339" i="9"/>
  <c r="F321" i="9"/>
  <c r="F323" i="9"/>
  <c r="F329" i="9"/>
  <c r="F295" i="9"/>
  <c r="C300" i="3" s="1"/>
  <c r="F342" i="9"/>
  <c r="F296" i="3"/>
  <c r="F305" i="9"/>
  <c r="F296" i="9"/>
  <c r="C301" i="3" s="1"/>
  <c r="F327" i="9"/>
  <c r="F294" i="9"/>
  <c r="C299" i="3" s="1"/>
  <c r="C323" i="3" l="1"/>
  <c r="C325" i="3"/>
  <c r="C311" i="3"/>
  <c r="C329" i="3"/>
  <c r="C319" i="3"/>
  <c r="C330" i="3"/>
  <c r="C315" i="3"/>
  <c r="C320" i="3"/>
  <c r="C313" i="3"/>
  <c r="C316" i="3"/>
  <c r="C309" i="3"/>
  <c r="C324" i="3"/>
  <c r="C331" i="3"/>
  <c r="C308" i="3"/>
  <c r="F308" i="3" s="1"/>
  <c r="C314" i="3"/>
  <c r="C317" i="3"/>
  <c r="C310" i="3"/>
  <c r="C327" i="3"/>
  <c r="C312" i="3"/>
  <c r="C322" i="3"/>
  <c r="C328" i="3"/>
  <c r="C318" i="3"/>
  <c r="C321" i="3"/>
  <c r="C326" i="3"/>
  <c r="F329" i="3" s="1"/>
  <c r="C334" i="3"/>
  <c r="C336" i="3"/>
  <c r="C345" i="3"/>
  <c r="C333" i="3"/>
  <c r="C348" i="3"/>
  <c r="C332" i="3"/>
  <c r="C335" i="3"/>
  <c r="C346" i="3"/>
  <c r="F297" i="3"/>
  <c r="C341" i="3"/>
  <c r="C340" i="3"/>
  <c r="C342" i="3"/>
  <c r="C337" i="3"/>
  <c r="C344" i="3"/>
  <c r="C338" i="3"/>
  <c r="C347" i="3"/>
  <c r="C339" i="3"/>
  <c r="C343" i="3"/>
  <c r="F321" i="3"/>
  <c r="F298" i="3"/>
  <c r="F309" i="3"/>
  <c r="F301" i="3"/>
  <c r="F317" i="3"/>
  <c r="F324" i="3"/>
  <c r="F326" i="3"/>
  <c r="F307" i="3"/>
  <c r="F312" i="3"/>
  <c r="F304" i="3"/>
  <c r="F300" i="3"/>
  <c r="F299" i="3"/>
  <c r="F310" i="3"/>
  <c r="F318" i="3"/>
  <c r="F313" i="3"/>
  <c r="F305" i="3"/>
  <c r="F303" i="3"/>
  <c r="F325" i="3"/>
  <c r="F315" i="3"/>
  <c r="F302" i="3"/>
  <c r="F316" i="3"/>
  <c r="F328" i="3"/>
  <c r="F323" i="3"/>
  <c r="F327" i="3"/>
  <c r="F319" i="3"/>
  <c r="F306" i="3"/>
  <c r="F331" i="3"/>
  <c r="F311" i="3"/>
  <c r="F322" i="3"/>
  <c r="F330" i="3" l="1"/>
  <c r="F320" i="3"/>
  <c r="F314" i="3"/>
  <c r="F377" i="3"/>
  <c r="F376" i="3"/>
  <c r="F375" i="3"/>
  <c r="F374" i="3"/>
  <c r="F373" i="3"/>
  <c r="F372" i="3"/>
  <c r="F371" i="3"/>
  <c r="F370" i="3"/>
  <c r="F369" i="3"/>
  <c r="F368" i="3"/>
  <c r="F367" i="3"/>
  <c r="F366" i="3"/>
  <c r="F365" i="3"/>
  <c r="F364" i="3"/>
  <c r="F363" i="3"/>
  <c r="F362" i="3"/>
  <c r="F361" i="3"/>
  <c r="F360" i="3"/>
  <c r="F332" i="3"/>
  <c r="F359" i="3"/>
  <c r="F358" i="3"/>
  <c r="F334" i="3"/>
  <c r="F333" i="3"/>
  <c r="F357" i="3"/>
  <c r="F336" i="3"/>
  <c r="F335" i="3"/>
  <c r="F356" i="3"/>
  <c r="F337" i="3"/>
  <c r="F355" i="3"/>
  <c r="F354" i="3"/>
  <c r="F353" i="3"/>
  <c r="F352" i="3"/>
  <c r="F351" i="3"/>
  <c r="F350" i="3"/>
  <c r="F347" i="3"/>
  <c r="F341" i="3"/>
  <c r="F343" i="3"/>
  <c r="F342" i="3"/>
  <c r="F338" i="3"/>
  <c r="F345" i="3"/>
  <c r="F346" i="3"/>
  <c r="F339" i="3"/>
  <c r="F340" i="3"/>
  <c r="F344" i="3"/>
  <c r="F348" i="3"/>
  <c r="F349" i="3"/>
  <c r="E280" i="3" l="1"/>
  <c r="E279" i="3"/>
  <c r="E314" i="3"/>
  <c r="E321" i="3"/>
  <c r="E320" i="3"/>
  <c r="E319" i="3"/>
  <c r="E331" i="3"/>
  <c r="E312" i="3"/>
  <c r="E322" i="3"/>
  <c r="E330" i="3"/>
  <c r="E326" i="3"/>
  <c r="E324" i="3"/>
  <c r="E328" i="3"/>
  <c r="E316" i="3"/>
  <c r="E329" i="3"/>
  <c r="E313" i="3"/>
  <c r="E311" i="3"/>
  <c r="E317" i="3"/>
  <c r="E315" i="3"/>
  <c r="E325" i="3"/>
  <c r="E309" i="3" l="1"/>
  <c r="E308" i="3"/>
  <c r="E292" i="3"/>
  <c r="E275" i="3"/>
  <c r="E294" i="3"/>
  <c r="E284" i="3"/>
  <c r="E287" i="3"/>
  <c r="E277" i="3"/>
  <c r="E281" i="3"/>
  <c r="E276" i="3"/>
  <c r="E288" i="3"/>
  <c r="E283" i="3"/>
  <c r="E290" i="3"/>
  <c r="E297" i="3"/>
  <c r="E293" i="3"/>
  <c r="E289" i="3"/>
  <c r="E273" i="3"/>
  <c r="E298" i="3"/>
  <c r="E285" i="3"/>
  <c r="E310" i="3"/>
  <c r="E323" i="3"/>
  <c r="E327" i="3"/>
  <c r="E318" i="3"/>
  <c r="E307" i="3" l="1"/>
  <c r="E302" i="3"/>
  <c r="E267" i="3"/>
  <c r="E255" i="3"/>
  <c r="E269" i="3"/>
  <c r="E249" i="3"/>
  <c r="E254" i="3"/>
  <c r="E251" i="3"/>
  <c r="E270" i="3"/>
  <c r="E258" i="3"/>
  <c r="E260" i="3"/>
  <c r="E248" i="3"/>
  <c r="G249" i="3"/>
  <c r="G248" i="3"/>
  <c r="E264" i="3"/>
  <c r="E252" i="3"/>
  <c r="E268" i="3"/>
  <c r="E266" i="3"/>
  <c r="E259" i="3"/>
  <c r="E261" i="3"/>
  <c r="E263" i="3"/>
  <c r="E271" i="3"/>
  <c r="E256" i="3"/>
  <c r="E306" i="3"/>
  <c r="E291" i="3"/>
  <c r="E282" i="3"/>
  <c r="E295" i="3"/>
  <c r="E296" i="3"/>
  <c r="E286" i="3"/>
  <c r="E299" i="3"/>
  <c r="E278" i="3"/>
  <c r="E305" i="3" l="1"/>
  <c r="E304" i="3"/>
  <c r="E303" i="3"/>
  <c r="E301" i="3"/>
  <c r="G258" i="3"/>
  <c r="E300" i="3"/>
  <c r="G252" i="3"/>
  <c r="G260" i="3"/>
  <c r="G280" i="3"/>
  <c r="G314" i="3"/>
  <c r="G318" i="3"/>
  <c r="G277" i="3"/>
  <c r="G275" i="3"/>
  <c r="G285" i="3"/>
  <c r="G286" i="3"/>
  <c r="G326" i="3"/>
  <c r="G262" i="3"/>
  <c r="G291" i="3"/>
  <c r="G306" i="3"/>
  <c r="G278" i="3"/>
  <c r="G284" i="3"/>
  <c r="G269" i="3"/>
  <c r="G250" i="3"/>
  <c r="G267" i="3"/>
  <c r="G294" i="3"/>
  <c r="G308" i="3"/>
  <c r="G320" i="3"/>
  <c r="G298" i="3"/>
  <c r="G293" i="3"/>
  <c r="G253" i="3"/>
  <c r="G292" i="3"/>
  <c r="E274" i="3"/>
  <c r="G259" i="3"/>
  <c r="G289" i="3"/>
  <c r="G268" i="3"/>
  <c r="G279" i="3"/>
  <c r="G288" i="3"/>
  <c r="G310" i="3"/>
  <c r="G296" i="3"/>
  <c r="G290" i="3"/>
  <c r="G313" i="3"/>
  <c r="G321" i="3"/>
  <c r="E262" i="3"/>
  <c r="G325" i="3"/>
  <c r="G265" i="3"/>
  <c r="G305" i="3"/>
  <c r="G300" i="3"/>
  <c r="G264" i="3"/>
  <c r="G256" i="3"/>
  <c r="G319" i="3"/>
  <c r="G328" i="3"/>
  <c r="G287" i="3"/>
  <c r="G315" i="3"/>
  <c r="G273" i="3"/>
  <c r="G276" i="3"/>
  <c r="G255" i="3"/>
  <c r="G270" i="3"/>
  <c r="G309" i="3"/>
  <c r="E250" i="3"/>
  <c r="G303" i="3"/>
  <c r="G307" i="3"/>
  <c r="G302" i="3"/>
  <c r="G281" i="3"/>
  <c r="G297" i="3"/>
  <c r="G317" i="3"/>
  <c r="G316" i="3"/>
  <c r="E257" i="3"/>
  <c r="G324" i="3"/>
  <c r="E265" i="3"/>
  <c r="G330" i="3"/>
  <c r="G327" i="3"/>
  <c r="G271" i="3"/>
  <c r="G282" i="3"/>
  <c r="G263" i="3"/>
  <c r="G257" i="3"/>
  <c r="G304" i="3"/>
  <c r="G323" i="3"/>
  <c r="G251" i="3"/>
  <c r="G295" i="3"/>
  <c r="G283" i="3"/>
  <c r="G274" i="3"/>
  <c r="G261" i="3"/>
  <c r="G329" i="3"/>
  <c r="G312" i="3"/>
  <c r="E253" i="3"/>
  <c r="E272" i="3"/>
  <c r="G331" i="3"/>
  <c r="G322" i="3"/>
  <c r="G311" i="3"/>
  <c r="G299" i="3"/>
  <c r="G266" i="3"/>
  <c r="G301" i="3"/>
  <c r="G254" i="3"/>
  <c r="G272" i="3"/>
  <c r="E375" i="3" l="1"/>
  <c r="E374" i="3" l="1"/>
  <c r="E373" i="3" l="1"/>
  <c r="E371" i="3" l="1"/>
  <c r="E370" i="3" l="1"/>
  <c r="E372" i="3" l="1"/>
  <c r="E369" i="3" l="1"/>
  <c r="E368" i="3" l="1"/>
  <c r="E367" i="3"/>
  <c r="E366" i="3" l="1"/>
  <c r="E364" i="3" l="1"/>
  <c r="E365" i="3"/>
  <c r="E362" i="3" l="1"/>
  <c r="E363" i="3" l="1"/>
  <c r="E360" i="3" l="1"/>
  <c r="E361" i="3"/>
  <c r="E357" i="3" l="1"/>
  <c r="E359" i="3"/>
  <c r="E358" i="3" l="1"/>
  <c r="E356" i="3" l="1"/>
  <c r="E353" i="3" l="1"/>
  <c r="E354" i="3"/>
  <c r="E355" i="3"/>
  <c r="E352" i="3" l="1"/>
  <c r="E349" i="3" l="1"/>
  <c r="E351" i="3"/>
  <c r="E350" i="3" l="1"/>
  <c r="E337" i="3" l="1"/>
  <c r="E345" i="3"/>
  <c r="E338" i="3"/>
  <c r="E344" i="3"/>
  <c r="E336" i="3"/>
  <c r="E333" i="3"/>
  <c r="E348" i="3"/>
  <c r="E335" i="3"/>
  <c r="E339" i="3"/>
  <c r="E346" i="3"/>
  <c r="E334" i="3"/>
  <c r="E340" i="3"/>
  <c r="E342" i="3"/>
  <c r="E343" i="3"/>
  <c r="E347" i="3"/>
  <c r="E341" i="3"/>
  <c r="G377" i="3" l="1"/>
  <c r="G376" i="3"/>
  <c r="G375" i="3"/>
  <c r="G352" i="3"/>
  <c r="G349" i="3"/>
  <c r="G341" i="3"/>
  <c r="G374" i="3"/>
  <c r="G346" i="3"/>
  <c r="G364" i="3"/>
  <c r="G348" i="3"/>
  <c r="G373" i="3"/>
  <c r="G337" i="3"/>
  <c r="G365" i="3"/>
  <c r="G335" i="3"/>
  <c r="G338" i="3"/>
  <c r="G333" i="3"/>
  <c r="G357" i="3"/>
  <c r="G332" i="3"/>
  <c r="G356" i="3"/>
  <c r="G360" i="3"/>
  <c r="G358" i="3"/>
  <c r="G354" i="3"/>
  <c r="G368" i="3"/>
  <c r="G372" i="3"/>
  <c r="G340" i="3"/>
  <c r="G355" i="3"/>
  <c r="G350" i="3"/>
  <c r="G367" i="3"/>
  <c r="G353" i="3"/>
  <c r="G371" i="3"/>
  <c r="G345" i="3"/>
  <c r="G342" i="3"/>
  <c r="G366" i="3"/>
  <c r="G362" i="3"/>
  <c r="G351" i="3"/>
  <c r="G363" i="3"/>
  <c r="G361" i="3"/>
  <c r="G336" i="3"/>
  <c r="G347" i="3"/>
  <c r="G369" i="3"/>
  <c r="E332" i="3"/>
  <c r="G344" i="3"/>
  <c r="G359" i="3"/>
  <c r="G339" i="3"/>
  <c r="G334" i="3"/>
  <c r="G370" i="3"/>
  <c r="G343" i="3"/>
</calcChain>
</file>

<file path=xl/sharedStrings.xml><?xml version="1.0" encoding="utf-8"?>
<sst xmlns="http://schemas.openxmlformats.org/spreadsheetml/2006/main" count="70" uniqueCount="66">
  <si>
    <t>(all prices excl bonus)</t>
  </si>
  <si>
    <t>UK price</t>
  </si>
  <si>
    <t>UK vol</t>
  </si>
  <si>
    <t>UK val</t>
  </si>
  <si>
    <t>GB price</t>
  </si>
  <si>
    <t>GB vol</t>
  </si>
  <si>
    <t>GB val</t>
  </si>
  <si>
    <t>NI price</t>
  </si>
  <si>
    <t>NI vol</t>
  </si>
  <si>
    <t>NI val</t>
  </si>
  <si>
    <t>The GB average 'all milk' farmgate price (excl. bonuses) is estimated by removing the impact of the NI average 'all milk' farmgate price from the UK average 'all milk' farmgate price (excl. bonuses) as reported by Defra (for E&amp;W) and DAERA (for NI)</t>
  </si>
  <si>
    <t xml:space="preserve">Farm gate milk prices: Defra runs a compulsory monthly survey of dairies in England and Wales to collect information on the volume, value, protein and butterfat content of milk purchased from farms in England and Wales.  All major dairies purchasing over 2 million litres of milk a year (34 in England and Wales) take part in the survey. </t>
  </si>
  <si>
    <t>UK average prices are calculated using the weighted results from the Defra, RESAS and DAERA surveys.</t>
  </si>
  <si>
    <t xml:space="preserve">Quarterly surveys of dairies that purchase less than 2 million litres a year are used to estimate the volume of milk that is not accounted for within the monthly survey. This information is used to raise the monthly milk deliveries to a national level. </t>
  </si>
  <si>
    <t xml:space="preserve">Due to the collapse of Dairy Farmers of Britain (DFOB), these UK prices exclude milk purchased by DFOB. UK prices including DFOB milk stood at 20.60ppl for May 2009 and 22.40ppl for June 2009. </t>
  </si>
  <si>
    <t>Estimated GB farmgate 'all milk' price (pence per litre)</t>
  </si>
  <si>
    <t>GB 'all milk'</t>
  </si>
  <si>
    <t>Please note that the GB average farmgate price (excl bonus and aligned) has been revised from Mar 2013.  The revisions are the result of using a larger set of monthly milk prices and more accurate weightings.</t>
  </si>
  <si>
    <t>The premium paid to milk on aligned contracts is estimated and removed from the GB average 'all milk' farmgate price.  The premium is calculated as the difference of the weighted average price paid for milk based on the AHDB standard litre according to pricing profiles included in the AHDB League Table including retail aligned milk sales and excluding retail aligned milk sales.  The weightings are determined annually based on Defra milk utilisation statistics for liquid milk, cheese, and other dairy products. The average aligned price is given additional weighting based on estimated volumes by contract, so premium retailers are not over-represented. The split between aligned and non-aligned liquid milk volumes is estimated based on  volume sales of retailers operating aligned milk pools.</t>
  </si>
  <si>
    <t>Estimated GB farmgate 'all milk' price (excl. bonuses and aligned) (pence per litre)</t>
  </si>
  <si>
    <t>Disclaimer</t>
  </si>
  <si>
    <t>Contact us</t>
  </si>
  <si>
    <t>Telephone</t>
  </si>
  <si>
    <t>Email</t>
  </si>
  <si>
    <t>Website</t>
  </si>
  <si>
    <t>ahdb.org.uk</t>
  </si>
  <si>
    <t>UK farmgate 'all milk' price</t>
  </si>
  <si>
    <t>GB farmgate 'all milk' price</t>
  </si>
  <si>
    <t xml:space="preserve">Northern Ireland farmgate 'all milk' price </t>
  </si>
  <si>
    <t>Notes</t>
  </si>
  <si>
    <t>Estimated aligned premium</t>
  </si>
  <si>
    <t>5 year rolling average (excl bonus)</t>
  </si>
  <si>
    <t>5 year rolling average (excl bonus and aligned)</t>
  </si>
  <si>
    <t>Average farmgate price (excl bonus)</t>
  </si>
  <si>
    <t>Average farmgate price</t>
  </si>
  <si>
    <t>5 year rolling average</t>
  </si>
  <si>
    <r>
      <t xml:space="preserve">Units: </t>
    </r>
    <r>
      <rPr>
        <sz val="12"/>
        <color rgb="FF575756"/>
        <rFont val="Arial"/>
        <family val="2"/>
      </rPr>
      <t>ppl</t>
    </r>
  </si>
  <si>
    <t>Head office address</t>
  </si>
  <si>
    <r>
      <rPr>
        <sz val="12"/>
        <color rgb="FF575756"/>
        <rFont val="Arial"/>
        <family val="2"/>
      </rPr>
      <t>Similar surveys are run by the Rural &amp; Environment Science and Analytical Service (RESAS) for Scotland and the Department of Agriculture, Environment and Rural Affairs (DAERA )for Northern Ireland.  Scottish milk price and production statistics are available in the Economic Report on Scottish Agriculture at</t>
    </r>
    <r>
      <rPr>
        <sz val="12"/>
        <color rgb="FF000000"/>
        <rFont val="Arial"/>
        <family val="2"/>
      </rPr>
      <t xml:space="preserve">: </t>
    </r>
    <r>
      <rPr>
        <u/>
        <sz val="12"/>
        <color rgb="FF0000FF"/>
        <rFont val="Arial"/>
        <family val="2"/>
      </rPr>
      <t>http://www.scotland.gov.uk/Topics/Statistics/Browse/Agriculture-Fisheries/PubEconomicReport</t>
    </r>
    <r>
      <rPr>
        <sz val="12"/>
        <color rgb="FF000000"/>
        <rFont val="Arial"/>
        <family val="2"/>
      </rPr>
      <t xml:space="preserve"> </t>
    </r>
    <r>
      <rPr>
        <sz val="12"/>
        <color rgb="FF575756"/>
        <rFont val="Arial"/>
        <family val="2"/>
      </rPr>
      <t>(Section 5.25).</t>
    </r>
    <r>
      <rPr>
        <sz val="12"/>
        <color rgb="FF000000"/>
        <rFont val="Arial"/>
        <family val="2"/>
      </rPr>
      <t xml:space="preserve">  </t>
    </r>
    <r>
      <rPr>
        <sz val="12"/>
        <color rgb="FF575756"/>
        <rFont val="Arial"/>
        <family val="2"/>
      </rPr>
      <t>This website also contains contact details and more information.  Northern Ireland results are available at</t>
    </r>
    <r>
      <rPr>
        <sz val="12"/>
        <color rgb="FF000000"/>
        <rFont val="Arial"/>
        <family val="2"/>
      </rPr>
      <t xml:space="preserve"> </t>
    </r>
    <r>
      <rPr>
        <u/>
        <sz val="12"/>
        <color rgb="FF0000FF"/>
        <rFont val="Arial"/>
        <family val="2"/>
      </rPr>
      <t>https://www.daera-ni.gov.uk/articles/milk-price-quality-and-production-statistics</t>
    </r>
  </si>
  <si>
    <t>The published farm gate prices are weighted according to the volume of milk purchased by dairies.  The averages are strongly influenced by the larger milk purchasers, and smaller purchasers have little influence on the UK weighted average.  The farm gate price is the average price paid to producers, net of delivery charges.  No deduction is made for superlevy. Some purchasers pay bonuses retrospectively to producers, these payments are used to calculate an annual average milk price including bonuses but are excluded from the monthly figures. An annual average milk price is also calculated excluding the retrospective bonus payments.</t>
  </si>
  <si>
    <r>
      <rPr>
        <b/>
        <sz val="12"/>
        <color theme="1"/>
        <rFont val="Arial"/>
        <family val="2"/>
      </rPr>
      <t>Source:</t>
    </r>
    <r>
      <rPr>
        <sz val="12"/>
        <color theme="1"/>
        <rFont val="Arial"/>
        <family val="2"/>
      </rPr>
      <t xml:space="preserve"> DAERA</t>
    </r>
  </si>
  <si>
    <r>
      <rPr>
        <b/>
        <sz val="12"/>
        <color theme="1"/>
        <rFont val="Arial"/>
        <family val="2"/>
      </rPr>
      <t>Units:</t>
    </r>
    <r>
      <rPr>
        <sz val="12"/>
        <color theme="1"/>
        <rFont val="Arial"/>
        <family val="2"/>
      </rPr>
      <t xml:space="preserve"> </t>
    </r>
    <r>
      <rPr>
        <sz val="12"/>
        <color rgb="FF575756"/>
        <rFont val="Arial"/>
        <family val="2"/>
      </rPr>
      <t>ppl</t>
    </r>
  </si>
  <si>
    <t>Defra UK farmgate 'all milk' price (ppl)</t>
  </si>
  <si>
    <t>Average farmgate price
(excl bonus &amp; aligned)</t>
  </si>
  <si>
    <t>https://www.daera-ni.gov.uk/publications/milk-price-and-production-statistics-2000-onwards</t>
  </si>
  <si>
    <t>While AHDB seeks to ensure that the information contained within this document is accurate at the time of printing, no warranty is given in respect of the information and data provided. You are responsible for how you use the information. To the maximum extent permitted by law, AHDB accepts no liability for loss, damage or injury howsoever caused or suffered (including that caused by negligence) directly or indirectly in relation to the information or data provided in this publication.</t>
  </si>
  <si>
    <t xml:space="preserve">All intellectual property rights in the information and data in this document belong to or are licensed by AHDB. You are authorised to use such information for your internal business purposes only and you must not provide this information to any other third parties, including further publication of the information, or for commercial gain in any way whatsoever without the prior written permission of AHDB for each third party disclosure, publication or commercial arrangement. For more information, please see our Terms of Use and Privacy Notice or contact the Director of Corporate Affairs at info@ahdb.org.uk   </t>
  </si>
  <si>
    <t>The published farm gate prices are weighted according to the volume of milk purchased by dairies. The volume of milk purchased in the UK in September 2021 is an estimate and is subject to revision</t>
  </si>
  <si>
    <t>Team</t>
  </si>
  <si>
    <t>Data &amp; Analysis Team</t>
  </si>
  <si>
    <t>datum@ahdb.org.uk</t>
  </si>
  <si>
    <r>
      <t xml:space="preserve">Source: </t>
    </r>
    <r>
      <rPr>
        <sz val="12"/>
        <color rgb="FF575756"/>
        <rFont val="Arial"/>
        <family val="2"/>
      </rPr>
      <t>Defra</t>
    </r>
    <r>
      <rPr>
        <b/>
        <sz val="12"/>
        <color rgb="FF575756"/>
        <rFont val="Arial"/>
        <family val="2"/>
      </rPr>
      <t xml:space="preserve">, </t>
    </r>
    <r>
      <rPr>
        <sz val="12"/>
        <color rgb="FF575756"/>
        <rFont val="Arial"/>
        <family val="2"/>
      </rPr>
      <t>RESAS, DAERA</t>
    </r>
  </si>
  <si>
    <r>
      <t xml:space="preserve">Source: </t>
    </r>
    <r>
      <rPr>
        <sz val="12"/>
        <color rgb="FF575756"/>
        <rFont val="Arial"/>
        <family val="2"/>
      </rPr>
      <t>AHDB</t>
    </r>
  </si>
  <si>
    <t xml:space="preserve">Note[PC]: </t>
  </si>
  <si>
    <t>UK vol figures differ from Defra published data</t>
  </si>
  <si>
    <t>Defra Oct av price revised</t>
  </si>
  <si>
    <t>024 7647 8847 / 024 7647 8850</t>
  </si>
  <si>
    <t>Agriculture and Horticulture Development Board 
Middlemarch Business Park
Siskin Parkway East 
Coventry 
CV3 4PE</t>
  </si>
  <si>
    <t>From February 2017, Defra is reporting on monthly milk prices excluding any retrospective bonus payments. We are still capturing these retrospective bonus payments and we use these to produce an annual average price including bonus payments. In the process of calculating the new price without retrospective bonus payments improvements were applied to the weightings used to calculate the milk price. The result of the new weighting is a change to the previously published milk price data back to February 2014. As a result, there will be some minor changes to previously published data for the period. We no longer publish monthly milk price with bonus payments.</t>
  </si>
  <si>
    <t>Copy and paste 2 years worth from the DAERA milk production sheet.</t>
  </si>
  <si>
    <t>© Agriculture and Horticulture Development Board 2025. All rights reserved.</t>
  </si>
  <si>
    <t xml:space="preserve">The published farm gate prices are weighted according to the volume of milk purchased by dairies. The volume of milk purchased in GB in September and October 2021 was an estimate </t>
  </si>
  <si>
    <t>Data excluding retrospective bonus payments for Northern Ireland is not available prior to this date, and so UK prices prior to January 2024 still include retrospective bonus payments for Northern Ireland only.</t>
  </si>
  <si>
    <t>All prices in the worksheets are provisional and may be revised on a monthly basis.  The June and July 2025 UK milk prices were updated due to Defra receiving data revisions and replacing some estimated data with actuals.</t>
  </si>
  <si>
    <r>
      <t xml:space="preserve">Last updated: </t>
    </r>
    <r>
      <rPr>
        <sz val="12"/>
        <color rgb="FF575756"/>
        <rFont val="Arial"/>
        <family val="2"/>
      </rPr>
      <t>27/11/2025</t>
    </r>
  </si>
  <si>
    <r>
      <t xml:space="preserve">Last updated: </t>
    </r>
    <r>
      <rPr>
        <sz val="12"/>
        <color rgb="FF575756"/>
        <rFont val="Arial"/>
        <family val="2"/>
      </rPr>
      <t>18/12/2025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</si>
</sst>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
    <numFmt numFmtId="165" formatCode="0.0"/>
    <numFmt numFmtId="166" formatCode="[&gt;0]#,##0.00;#.00"/>
    <numFmt numFmtId="167" formatCode="[&gt;0]#,##0.00;#.0"/>
    <numFmt numFmtId="168" formatCode="[$-F400]h:mm:ss\ AM/PM"/>
    <numFmt numFmtId="169" formatCode="#,##0.0"/>
  </numFmts>
  <fonts count="63" x14ac:knownFonts="1">
    <font>
      <sz val="11"/>
      <color theme="1"/>
      <name val="Arial"/>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0"/>
      <color theme="1"/>
      <name val="Arial"/>
      <family val="2"/>
    </font>
    <font>
      <sz val="11"/>
      <color theme="1"/>
      <name val="Arial"/>
      <family val="2"/>
      <scheme val="minor"/>
    </font>
    <font>
      <sz val="10"/>
      <name val="Arial"/>
      <family val="2"/>
    </font>
    <font>
      <sz val="11"/>
      <color theme="1"/>
      <name val="Arial"/>
      <family val="2"/>
    </font>
    <font>
      <b/>
      <sz val="11"/>
      <color theme="1"/>
      <name val="Arial"/>
      <family val="2"/>
      <scheme val="minor"/>
    </font>
    <font>
      <u/>
      <sz val="10"/>
      <color indexed="12"/>
      <name val="Arial"/>
      <family val="2"/>
    </font>
    <font>
      <sz val="10"/>
      <color rgb="FF000000"/>
      <name val="Arial"/>
      <family val="2"/>
    </font>
    <font>
      <u/>
      <sz val="10"/>
      <color rgb="FF0000FF"/>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rgb="FF000000"/>
      <name val="MS Sans Serif"/>
    </font>
    <font>
      <b/>
      <sz val="14"/>
      <color rgb="FF000000"/>
      <name val="Arial"/>
      <family val="2"/>
    </font>
    <font>
      <sz val="11"/>
      <color theme="0"/>
      <name val="Arial"/>
      <family val="2"/>
      <scheme val="minor"/>
    </font>
    <font>
      <sz val="11"/>
      <name val="Arial"/>
      <family val="2"/>
      <scheme val="minor"/>
    </font>
    <font>
      <sz val="10"/>
      <name val="Arial"/>
      <family val="2"/>
    </font>
    <font>
      <sz val="10"/>
      <color theme="0"/>
      <name val="Arial"/>
      <family val="2"/>
    </font>
    <font>
      <b/>
      <sz val="13"/>
      <color theme="3"/>
      <name val="Arial"/>
      <family val="2"/>
    </font>
    <font>
      <sz val="10"/>
      <color theme="1"/>
      <name val="Arial"/>
      <family val="2"/>
      <scheme val="minor"/>
    </font>
    <font>
      <u/>
      <sz val="10"/>
      <color theme="10"/>
      <name val="Arial"/>
      <family val="2"/>
      <scheme val="minor"/>
    </font>
    <font>
      <sz val="12"/>
      <color theme="1"/>
      <name val="Arial"/>
      <family val="2"/>
      <scheme val="minor"/>
    </font>
    <font>
      <sz val="12"/>
      <color theme="1"/>
      <name val="Arial"/>
      <family val="2"/>
    </font>
    <font>
      <b/>
      <sz val="12"/>
      <color rgb="FF575756"/>
      <name val="Arial"/>
      <family val="2"/>
    </font>
    <font>
      <sz val="12"/>
      <color rgb="FF575756"/>
      <name val="Arial"/>
      <family val="2"/>
    </font>
    <font>
      <u/>
      <sz val="12"/>
      <color indexed="12"/>
      <name val="Arial"/>
      <family val="2"/>
    </font>
    <font>
      <b/>
      <sz val="12"/>
      <color theme="0"/>
      <name val="Arial"/>
      <family val="2"/>
    </font>
    <font>
      <sz val="12"/>
      <color rgb="FF000000"/>
      <name val="Arial"/>
      <family val="2"/>
    </font>
    <font>
      <sz val="12"/>
      <name val="Arial"/>
      <family val="2"/>
    </font>
    <font>
      <i/>
      <sz val="12"/>
      <color theme="1"/>
      <name val="Arial"/>
      <family val="2"/>
    </font>
    <font>
      <b/>
      <sz val="16"/>
      <color theme="4"/>
      <name val="Arial"/>
      <family val="2"/>
    </font>
    <font>
      <b/>
      <sz val="12"/>
      <color rgb="FF95C11F"/>
      <name val="Arial"/>
      <family val="2"/>
    </font>
    <font>
      <b/>
      <sz val="12"/>
      <color rgb="FF95C11F"/>
      <name val="Arial"/>
      <family val="2"/>
      <scheme val="major"/>
    </font>
    <font>
      <sz val="12"/>
      <color rgb="FF95C11F"/>
      <name val="Arial"/>
      <family val="2"/>
      <scheme val="major"/>
    </font>
    <font>
      <b/>
      <sz val="12"/>
      <color theme="1"/>
      <name val="Arial"/>
      <family val="2"/>
    </font>
    <font>
      <u/>
      <sz val="12"/>
      <color rgb="FF0000FF"/>
      <name val="Arial"/>
      <family val="2"/>
    </font>
    <font>
      <u/>
      <sz val="12"/>
      <color theme="10"/>
      <name val="Arial"/>
      <family val="2"/>
    </font>
    <font>
      <u/>
      <sz val="12"/>
      <color theme="4"/>
      <name val="Arial"/>
      <family val="2"/>
    </font>
    <font>
      <b/>
      <sz val="12"/>
      <color theme="4"/>
      <name val="Arial"/>
      <family val="2"/>
    </font>
    <font>
      <sz val="12"/>
      <color theme="1"/>
      <name val="Arial"/>
      <family val="2"/>
      <scheme val="major"/>
    </font>
    <font>
      <i/>
      <sz val="11"/>
      <color theme="1"/>
      <name val="Arial"/>
      <family val="2"/>
      <scheme val="minor"/>
    </font>
    <font>
      <u/>
      <sz val="12"/>
      <color rgb="FF0090D3"/>
      <name val="Arial"/>
      <family val="2"/>
    </font>
    <font>
      <sz val="9"/>
      <color theme="1"/>
      <name val="Arial"/>
      <family val="2"/>
      <scheme val="minor"/>
    </font>
  </fonts>
  <fills count="32">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7" tint="0.59999389629810485"/>
        <bgColor indexed="64"/>
      </patternFill>
    </fill>
    <fill>
      <patternFill patternType="solid">
        <fgColor theme="4"/>
      </patternFill>
    </fill>
    <fill>
      <patternFill patternType="solid">
        <fgColor theme="4" tint="0.79998168889431442"/>
        <bgColor indexed="65"/>
      </patternFill>
    </fill>
    <fill>
      <patternFill patternType="solid">
        <fgColor rgb="FF0090D3"/>
        <bgColor indexed="64"/>
      </patternFill>
    </fill>
    <fill>
      <patternFill patternType="solid">
        <fgColor rgb="FFDFEFFB"/>
        <bgColor indexed="64"/>
      </patternFill>
    </fill>
    <fill>
      <patternFill patternType="solid">
        <fgColor rgb="FFBBDDF5"/>
        <bgColor indexed="64"/>
      </patternFill>
    </fill>
    <fill>
      <patternFill patternType="solid">
        <fgColor rgb="FF0090D4"/>
        <bgColor indexed="64"/>
      </patternFill>
    </fill>
  </fills>
  <borders count="1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right/>
      <top/>
      <bottom style="thick">
        <color theme="4" tint="0.499984740745262"/>
      </bottom>
      <diagonal/>
    </border>
    <border>
      <left/>
      <right/>
      <top style="medium">
        <color rgb="FF0082CA"/>
      </top>
      <bottom/>
      <diagonal/>
    </border>
    <border>
      <left/>
      <right/>
      <top/>
      <bottom style="medium">
        <color rgb="FF0082CA"/>
      </bottom>
      <diagonal/>
    </border>
    <border>
      <left/>
      <right/>
      <top style="thin">
        <color theme="4"/>
      </top>
      <bottom/>
      <diagonal/>
    </border>
    <border>
      <left/>
      <right/>
      <top style="medium">
        <color rgb="FF0090D3"/>
      </top>
      <bottom/>
      <diagonal/>
    </border>
  </borders>
  <cellStyleXfs count="74">
    <xf numFmtId="0" fontId="0" fillId="0" borderId="0"/>
    <xf numFmtId="0" fontId="8" fillId="0" borderId="0"/>
    <xf numFmtId="0" fontId="7" fillId="0" borderId="0"/>
    <xf numFmtId="9" fontId="7" fillId="0" borderId="0" applyFont="0" applyFill="0" applyBorder="0" applyAlignment="0" applyProtection="0"/>
    <xf numFmtId="0" fontId="8" fillId="0" borderId="0"/>
    <xf numFmtId="0" fontId="8" fillId="0" borderId="0"/>
    <xf numFmtId="0" fontId="8" fillId="0" borderId="0"/>
    <xf numFmtId="0" fontId="8" fillId="0" borderId="0"/>
    <xf numFmtId="43" fontId="8" fillId="0" borderId="0" applyFont="0" applyFill="0" applyBorder="0" applyAlignment="0" applyProtection="0"/>
    <xf numFmtId="0" fontId="11" fillId="0" borderId="0" applyNumberFormat="0" applyFill="0" applyBorder="0" applyAlignment="0" applyProtection="0">
      <alignment vertical="top"/>
      <protection locked="0"/>
    </xf>
    <xf numFmtId="0" fontId="8" fillId="0" borderId="0"/>
    <xf numFmtId="0" fontId="14" fillId="0" borderId="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1" applyNumberFormat="0" applyAlignment="0" applyProtection="0"/>
    <xf numFmtId="0" fontId="19" fillId="22" borderId="2" applyNumberFormat="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25" fillId="8" borderId="1" applyNumberFormat="0" applyAlignment="0" applyProtection="0"/>
    <xf numFmtId="0" fontId="26" fillId="0" borderId="6" applyNumberFormat="0" applyFill="0" applyAlignment="0" applyProtection="0"/>
    <xf numFmtId="0" fontId="27" fillId="23" borderId="0" applyNumberFormat="0" applyBorder="0" applyAlignment="0" applyProtection="0"/>
    <xf numFmtId="0" fontId="8" fillId="24" borderId="7" applyNumberFormat="0" applyFont="0" applyAlignment="0" applyProtection="0"/>
    <xf numFmtId="0" fontId="28" fillId="21"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43" fontId="8" fillId="0" borderId="0" applyFont="0" applyFill="0" applyBorder="0" applyAlignment="0" applyProtection="0"/>
    <xf numFmtId="0" fontId="32" fillId="0" borderId="0"/>
    <xf numFmtId="9" fontId="32" fillId="0" borderId="0" applyFont="0" applyFill="0" applyBorder="0" applyAlignment="0" applyProtection="0"/>
    <xf numFmtId="0" fontId="33" fillId="0" borderId="0" applyNumberFormat="0" applyBorder="0" applyProtection="0"/>
    <xf numFmtId="0" fontId="13" fillId="0" borderId="0" applyNumberFormat="0" applyFill="0" applyBorder="0" applyAlignment="0" applyProtection="0"/>
    <xf numFmtId="0" fontId="13" fillId="0" borderId="0" applyNumberFormat="0" applyFill="0" applyBorder="0" applyAlignment="0" applyProtection="0"/>
    <xf numFmtId="0" fontId="12" fillId="0" borderId="0" applyNumberFormat="0" applyBorder="0" applyProtection="0"/>
    <xf numFmtId="0" fontId="12" fillId="0" borderId="0" applyNumberFormat="0" applyBorder="0" applyProtection="0"/>
    <xf numFmtId="0" fontId="12" fillId="0" borderId="0" applyNumberFormat="0" applyBorder="0" applyProtection="0"/>
    <xf numFmtId="9" fontId="32" fillId="0" borderId="0" applyFont="0" applyFill="0" applyBorder="0" applyAlignment="0" applyProtection="0"/>
    <xf numFmtId="0" fontId="12" fillId="0" borderId="0" applyNumberFormat="0" applyBorder="0" applyProtection="0"/>
    <xf numFmtId="0" fontId="12" fillId="0" borderId="0" applyNumberFormat="0" applyBorder="0" applyProtection="0"/>
    <xf numFmtId="0" fontId="33" fillId="0" borderId="0" applyNumberFormat="0" applyBorder="0" applyProtection="0"/>
    <xf numFmtId="0" fontId="36" fillId="0" borderId="0"/>
    <xf numFmtId="43" fontId="8" fillId="0" borderId="0" applyFont="0" applyFill="0" applyBorder="0" applyAlignment="0" applyProtection="0"/>
    <xf numFmtId="0" fontId="37" fillId="26" borderId="0" applyNumberFormat="0" applyBorder="0" applyAlignment="0" applyProtection="0"/>
    <xf numFmtId="0" fontId="6" fillId="27" borderId="0" applyNumberFormat="0" applyBorder="0" applyAlignment="0" applyProtection="0"/>
    <xf numFmtId="0" fontId="38" fillId="0" borderId="13" applyNumberFormat="0" applyFill="0" applyAlignment="0" applyProtection="0"/>
    <xf numFmtId="4" fontId="39" fillId="0" borderId="0">
      <alignment horizontal="left" vertical="top"/>
    </xf>
    <xf numFmtId="0" fontId="12" fillId="0" borderId="0"/>
    <xf numFmtId="39" fontId="40" fillId="0" borderId="0" applyFill="0" applyBorder="0" applyAlignment="0" applyProtection="0"/>
  </cellStyleXfs>
  <cellXfs count="120">
    <xf numFmtId="0" fontId="0" fillId="0" borderId="0" xfId="0"/>
    <xf numFmtId="2" fontId="9" fillId="0" borderId="0" xfId="0" applyNumberFormat="1" applyFont="1"/>
    <xf numFmtId="0" fontId="9" fillId="0" borderId="0" xfId="0" applyFont="1"/>
    <xf numFmtId="17" fontId="0" fillId="0" borderId="0" xfId="0" applyNumberFormat="1"/>
    <xf numFmtId="0" fontId="7" fillId="0" borderId="0" xfId="4" applyFont="1" applyAlignment="1">
      <alignment horizontal="left" vertical="top"/>
    </xf>
    <xf numFmtId="0" fontId="0" fillId="0" borderId="0" xfId="4" applyFont="1" applyAlignment="1">
      <alignment horizontal="left" vertical="top"/>
    </xf>
    <xf numFmtId="17" fontId="7" fillId="0" borderId="0" xfId="4" applyNumberFormat="1" applyFont="1" applyAlignment="1">
      <alignment horizontal="left" vertical="top"/>
    </xf>
    <xf numFmtId="2" fontId="7" fillId="0" borderId="0" xfId="4" applyNumberFormat="1" applyFont="1" applyAlignment="1">
      <alignment horizontal="right" vertical="top"/>
    </xf>
    <xf numFmtId="3" fontId="7" fillId="0" borderId="0" xfId="4" applyNumberFormat="1" applyFont="1" applyAlignment="1">
      <alignment horizontal="right" vertical="top"/>
    </xf>
    <xf numFmtId="0" fontId="10" fillId="0" borderId="0" xfId="4" applyFont="1" applyAlignment="1">
      <alignment horizontal="left" vertical="top"/>
    </xf>
    <xf numFmtId="0" fontId="0" fillId="2" borderId="0" xfId="0" applyFill="1"/>
    <xf numFmtId="3" fontId="7" fillId="0" borderId="0" xfId="4" applyNumberFormat="1" applyFont="1" applyAlignment="1">
      <alignment vertical="top"/>
    </xf>
    <xf numFmtId="0" fontId="34" fillId="2" borderId="0" xfId="0" applyFont="1" applyFill="1"/>
    <xf numFmtId="165" fontId="34" fillId="2" borderId="0" xfId="0" applyNumberFormat="1" applyFont="1" applyFill="1"/>
    <xf numFmtId="2" fontId="7" fillId="0" borderId="0" xfId="4" applyNumberFormat="1" applyFont="1" applyAlignment="1">
      <alignment horizontal="left" vertical="top"/>
    </xf>
    <xf numFmtId="0" fontId="35" fillId="0" borderId="0" xfId="4" applyFont="1" applyAlignment="1">
      <alignment horizontal="left" vertical="top"/>
    </xf>
    <xf numFmtId="0" fontId="35" fillId="0" borderId="0" xfId="0" applyFont="1"/>
    <xf numFmtId="0" fontId="34" fillId="0" borderId="0" xfId="4" applyFont="1" applyAlignment="1">
      <alignment horizontal="left" vertical="top"/>
    </xf>
    <xf numFmtId="2" fontId="35" fillId="0" borderId="0" xfId="4" applyNumberFormat="1" applyFont="1" applyAlignment="1">
      <alignment horizontal="left" vertical="top"/>
    </xf>
    <xf numFmtId="164" fontId="34" fillId="2" borderId="0" xfId="3" applyNumberFormat="1" applyFont="1" applyFill="1"/>
    <xf numFmtId="0" fontId="0" fillId="25" borderId="0" xfId="4" applyFont="1" applyFill="1" applyAlignment="1">
      <alignment horizontal="left" vertical="top"/>
    </xf>
    <xf numFmtId="3" fontId="7" fillId="25" borderId="0" xfId="4" applyNumberFormat="1" applyFont="1" applyFill="1" applyAlignment="1">
      <alignment horizontal="right" vertical="top"/>
    </xf>
    <xf numFmtId="0" fontId="35" fillId="25" borderId="0" xfId="4" applyFont="1" applyFill="1" applyAlignment="1">
      <alignment horizontal="left" vertical="top"/>
    </xf>
    <xf numFmtId="0" fontId="0" fillId="0" borderId="0" xfId="4" quotePrefix="1" applyFont="1" applyAlignment="1">
      <alignment horizontal="left" vertical="top"/>
    </xf>
    <xf numFmtId="0" fontId="34" fillId="0" borderId="0" xfId="0" applyFont="1"/>
    <xf numFmtId="168" fontId="0" fillId="2" borderId="0" xfId="0" applyNumberFormat="1" applyFill="1"/>
    <xf numFmtId="2" fontId="9" fillId="0" borderId="0" xfId="0" applyNumberFormat="1" applyFont="1" applyAlignment="1">
      <alignment horizontal="center"/>
    </xf>
    <xf numFmtId="0" fontId="0" fillId="0" borderId="0" xfId="0" applyAlignment="1">
      <alignment horizontal="right"/>
    </xf>
    <xf numFmtId="4" fontId="0" fillId="0" borderId="0" xfId="0" applyNumberFormat="1"/>
    <xf numFmtId="2" fontId="0" fillId="0" borderId="0" xfId="0" applyNumberFormat="1"/>
    <xf numFmtId="168" fontId="41" fillId="2" borderId="0" xfId="0" applyNumberFormat="1" applyFont="1" applyFill="1"/>
    <xf numFmtId="0" fontId="42" fillId="0" borderId="0" xfId="0" applyFont="1"/>
    <xf numFmtId="0" fontId="43" fillId="0" borderId="0" xfId="0" applyFont="1"/>
    <xf numFmtId="0" fontId="45" fillId="0" borderId="0" xfId="9" applyFont="1" applyAlignment="1" applyProtection="1"/>
    <xf numFmtId="0" fontId="46" fillId="28" borderId="11" xfId="68" applyFont="1" applyFill="1" applyBorder="1" applyAlignment="1">
      <alignment horizontal="center" vertical="center" wrapText="1"/>
    </xf>
    <xf numFmtId="2" fontId="42" fillId="29" borderId="11" xfId="0" applyNumberFormat="1" applyFont="1" applyFill="1" applyBorder="1" applyAlignment="1">
      <alignment horizontal="right"/>
    </xf>
    <xf numFmtId="169" fontId="42" fillId="29" borderId="10" xfId="69" applyNumberFormat="1" applyFont="1" applyFill="1" applyBorder="1" applyAlignment="1">
      <alignment horizontal="right" vertical="center"/>
    </xf>
    <xf numFmtId="2" fontId="42" fillId="0" borderId="0" xfId="0" applyNumberFormat="1" applyFont="1"/>
    <xf numFmtId="169" fontId="42" fillId="0" borderId="0" xfId="0" applyNumberFormat="1" applyFont="1"/>
    <xf numFmtId="2" fontId="42" fillId="30" borderId="11" xfId="0" applyNumberFormat="1" applyFont="1" applyFill="1" applyBorder="1" applyAlignment="1">
      <alignment horizontal="right"/>
    </xf>
    <xf numFmtId="169" fontId="42" fillId="30" borderId="10" xfId="69" applyNumberFormat="1" applyFont="1" applyFill="1" applyBorder="1" applyAlignment="1">
      <alignment horizontal="right" vertical="center"/>
    </xf>
    <xf numFmtId="0" fontId="42" fillId="0" borderId="12" xfId="0" applyFont="1" applyBorder="1"/>
    <xf numFmtId="9" fontId="42" fillId="0" borderId="0" xfId="3" applyFont="1" applyFill="1"/>
    <xf numFmtId="2" fontId="47" fillId="0" borderId="0" xfId="64" applyNumberFormat="1" applyFont="1" applyAlignment="1" applyProtection="1">
      <alignment horizontal="center" wrapText="1"/>
    </xf>
    <xf numFmtId="166" fontId="47" fillId="0" borderId="0" xfId="64" applyNumberFormat="1" applyFont="1" applyAlignment="1" applyProtection="1">
      <alignment horizontal="center" wrapText="1"/>
    </xf>
    <xf numFmtId="167" fontId="47" fillId="0" borderId="0" xfId="64" applyNumberFormat="1" applyFont="1" applyAlignment="1" applyProtection="1">
      <alignment horizontal="center" wrapText="1"/>
    </xf>
    <xf numFmtId="0" fontId="48" fillId="0" borderId="0" xfId="0" applyFont="1"/>
    <xf numFmtId="0" fontId="49" fillId="0" borderId="0" xfId="0" applyFont="1"/>
    <xf numFmtId="2" fontId="49" fillId="0" borderId="0" xfId="0" applyNumberFormat="1" applyFont="1"/>
    <xf numFmtId="0" fontId="50" fillId="0" borderId="0" xfId="0" applyFont="1"/>
    <xf numFmtId="0" fontId="42" fillId="2" borderId="0" xfId="4" applyFont="1" applyFill="1" applyAlignment="1">
      <alignment horizontal="left" vertical="top"/>
    </xf>
    <xf numFmtId="0" fontId="51" fillId="2" borderId="14" xfId="72" applyFont="1" applyFill="1" applyBorder="1" applyAlignment="1">
      <alignment vertical="center"/>
    </xf>
    <xf numFmtId="0" fontId="54" fillId="0" borderId="0" xfId="0" applyFont="1"/>
    <xf numFmtId="0" fontId="42" fillId="0" borderId="0" xfId="0" applyFont="1" applyAlignment="1">
      <alignment horizontal="left" vertical="top"/>
    </xf>
    <xf numFmtId="0" fontId="44" fillId="0" borderId="0" xfId="0" applyFont="1" applyAlignment="1">
      <alignment horizontal="left" vertical="top"/>
    </xf>
    <xf numFmtId="4" fontId="42" fillId="0" borderId="0" xfId="71" applyFont="1">
      <alignment horizontal="left" vertical="top"/>
    </xf>
    <xf numFmtId="4" fontId="42" fillId="2" borderId="0" xfId="71" applyFont="1" applyFill="1">
      <alignment horizontal="left" vertical="top"/>
    </xf>
    <xf numFmtId="0" fontId="51" fillId="2" borderId="0" xfId="72" applyFont="1" applyFill="1" applyAlignment="1">
      <alignment vertical="center"/>
    </xf>
    <xf numFmtId="4" fontId="42" fillId="2" borderId="0" xfId="71" applyFont="1" applyFill="1" applyAlignment="1">
      <alignment vertical="top" wrapText="1"/>
    </xf>
    <xf numFmtId="4" fontId="54" fillId="2" borderId="0" xfId="71" applyFont="1" applyFill="1" applyAlignment="1">
      <alignment vertical="top"/>
    </xf>
    <xf numFmtId="4" fontId="54" fillId="2" borderId="0" xfId="71" applyFont="1" applyFill="1">
      <alignment horizontal="left" vertical="top"/>
    </xf>
    <xf numFmtId="39" fontId="56" fillId="2" borderId="0" xfId="73" applyFont="1" applyFill="1" applyAlignment="1">
      <alignment horizontal="left" vertical="top"/>
    </xf>
    <xf numFmtId="0" fontId="43" fillId="2" borderId="15" xfId="72" applyFont="1" applyFill="1" applyBorder="1" applyAlignment="1" applyProtection="1">
      <alignment vertical="center"/>
      <protection locked="0"/>
    </xf>
    <xf numFmtId="0" fontId="57" fillId="2" borderId="15" xfId="72" applyFont="1" applyFill="1" applyBorder="1" applyAlignment="1" applyProtection="1">
      <alignment vertical="center"/>
      <protection locked="0"/>
    </xf>
    <xf numFmtId="4" fontId="42" fillId="2" borderId="16" xfId="71" applyFont="1" applyFill="1" applyBorder="1">
      <alignment horizontal="left" vertical="top"/>
    </xf>
    <xf numFmtId="0" fontId="52" fillId="0" borderId="0" xfId="70" applyFont="1" applyBorder="1" applyAlignment="1">
      <alignment horizontal="left"/>
    </xf>
    <xf numFmtId="0" fontId="53" fillId="0" borderId="0" xfId="70" applyFont="1" applyBorder="1" applyAlignment="1">
      <alignment horizontal="left"/>
    </xf>
    <xf numFmtId="0" fontId="52" fillId="0" borderId="17" xfId="70" applyFont="1" applyBorder="1" applyAlignment="1">
      <alignment horizontal="left"/>
    </xf>
    <xf numFmtId="0" fontId="53" fillId="0" borderId="17" xfId="70" applyFont="1" applyBorder="1" applyAlignment="1">
      <alignment horizontal="left"/>
    </xf>
    <xf numFmtId="2" fontId="42" fillId="0" borderId="0" xfId="0" applyNumberFormat="1" applyFont="1" applyAlignment="1">
      <alignment horizontal="center"/>
    </xf>
    <xf numFmtId="2" fontId="46" fillId="28" borderId="11" xfId="68" applyNumberFormat="1" applyFont="1" applyFill="1" applyBorder="1" applyAlignment="1">
      <alignment horizontal="center" vertical="center" wrapText="1"/>
    </xf>
    <xf numFmtId="2" fontId="46" fillId="28" borderId="10" xfId="68" applyNumberFormat="1" applyFont="1" applyFill="1" applyBorder="1" applyAlignment="1">
      <alignment horizontal="center" vertical="center" wrapText="1"/>
    </xf>
    <xf numFmtId="168" fontId="0" fillId="2" borderId="0" xfId="0" applyNumberFormat="1" applyFill="1" applyAlignment="1">
      <alignment horizontal="left"/>
    </xf>
    <xf numFmtId="0" fontId="58" fillId="0" borderId="0" xfId="0" applyFont="1" applyAlignment="1">
      <alignment horizontal="left"/>
    </xf>
    <xf numFmtId="0" fontId="43" fillId="0" borderId="0" xfId="0" applyFont="1" applyAlignment="1">
      <alignment horizontal="left"/>
    </xf>
    <xf numFmtId="0" fontId="42" fillId="0" borderId="0" xfId="0" applyFont="1" applyAlignment="1">
      <alignment horizontal="left"/>
    </xf>
    <xf numFmtId="0" fontId="46" fillId="28" borderId="10" xfId="68" applyFont="1" applyFill="1" applyBorder="1" applyAlignment="1">
      <alignment horizontal="left" vertical="center"/>
    </xf>
    <xf numFmtId="0" fontId="9" fillId="0" borderId="0" xfId="0" applyFont="1" applyAlignment="1">
      <alignment horizontal="left"/>
    </xf>
    <xf numFmtId="2" fontId="42" fillId="30" borderId="10" xfId="69" applyNumberFormat="1" applyFont="1" applyFill="1" applyBorder="1" applyAlignment="1">
      <alignment horizontal="right" vertical="center"/>
    </xf>
    <xf numFmtId="2" fontId="42" fillId="29" borderId="10" xfId="69" applyNumberFormat="1" applyFont="1" applyFill="1" applyBorder="1" applyAlignment="1">
      <alignment horizontal="right" vertical="center"/>
    </xf>
    <xf numFmtId="0" fontId="50" fillId="0" borderId="0" xfId="0" applyFont="1" applyAlignment="1">
      <alignment horizontal="left"/>
    </xf>
    <xf numFmtId="0" fontId="55" fillId="0" borderId="0" xfId="9" applyFont="1" applyAlignment="1" applyProtection="1"/>
    <xf numFmtId="168" fontId="41" fillId="2" borderId="0" xfId="0" applyNumberFormat="1" applyFont="1" applyFill="1" applyAlignment="1">
      <alignment horizontal="left"/>
    </xf>
    <xf numFmtId="0" fontId="44" fillId="0" borderId="0" xfId="0" applyFont="1" applyAlignment="1">
      <alignment horizontal="left" vertical="top" wrapText="1" readingOrder="1"/>
    </xf>
    <xf numFmtId="0" fontId="42" fillId="0" borderId="0" xfId="0" applyFont="1" applyAlignment="1">
      <alignment horizontal="left" vertical="top" wrapText="1"/>
    </xf>
    <xf numFmtId="0" fontId="44" fillId="0" borderId="0" xfId="0" applyFont="1" applyAlignment="1">
      <alignment vertical="top"/>
    </xf>
    <xf numFmtId="17" fontId="41" fillId="29" borderId="11" xfId="69" applyNumberFormat="1" applyFont="1" applyFill="1" applyBorder="1" applyAlignment="1">
      <alignment horizontal="left" vertical="center"/>
    </xf>
    <xf numFmtId="17" fontId="42" fillId="30" borderId="10" xfId="69" applyNumberFormat="1" applyFont="1" applyFill="1" applyBorder="1" applyAlignment="1">
      <alignment horizontal="left" vertical="center"/>
    </xf>
    <xf numFmtId="17" fontId="42" fillId="29" borderId="10" xfId="69" applyNumberFormat="1" applyFont="1" applyFill="1" applyBorder="1" applyAlignment="1">
      <alignment horizontal="left" vertical="center"/>
    </xf>
    <xf numFmtId="0" fontId="11" fillId="0" borderId="0" xfId="9" applyAlignment="1" applyProtection="1"/>
    <xf numFmtId="4" fontId="42" fillId="2" borderId="0" xfId="71" applyFont="1" applyFill="1" applyAlignment="1">
      <alignment horizontal="left" vertical="top" wrapText="1"/>
    </xf>
    <xf numFmtId="0" fontId="44" fillId="0" borderId="0" xfId="61" applyFont="1" applyAlignment="1">
      <alignment horizontal="left" vertical="top"/>
    </xf>
    <xf numFmtId="0" fontId="44" fillId="0" borderId="0" xfId="61" applyFont="1" applyAlignment="1">
      <alignment horizontal="left" vertical="top" wrapText="1"/>
    </xf>
    <xf numFmtId="17" fontId="12" fillId="0" borderId="0" xfId="64" applyNumberFormat="1" applyAlignment="1" applyProtection="1">
      <alignment horizontal="left"/>
    </xf>
    <xf numFmtId="167" fontId="12" fillId="0" borderId="0" xfId="64" applyNumberFormat="1" applyAlignment="1" applyProtection="1">
      <alignment horizontal="center" wrapText="1"/>
    </xf>
    <xf numFmtId="166" fontId="12" fillId="0" borderId="0" xfId="64" applyNumberFormat="1" applyAlignment="1" applyProtection="1">
      <alignment horizontal="center" wrapText="1"/>
    </xf>
    <xf numFmtId="17" fontId="12" fillId="0" borderId="0" xfId="64" applyNumberFormat="1" applyAlignment="1">
      <alignment horizontal="left"/>
    </xf>
    <xf numFmtId="2" fontId="12" fillId="0" borderId="0" xfId="64" applyNumberFormat="1" applyAlignment="1">
      <alignment horizontal="center"/>
    </xf>
    <xf numFmtId="3" fontId="60" fillId="0" borderId="0" xfId="4" applyNumberFormat="1" applyFont="1" applyAlignment="1">
      <alignment vertical="top"/>
    </xf>
    <xf numFmtId="3" fontId="60" fillId="0" borderId="0" xfId="4" applyNumberFormat="1" applyFont="1" applyAlignment="1">
      <alignment horizontal="right" vertical="top"/>
    </xf>
    <xf numFmtId="39" fontId="61" fillId="2" borderId="0" xfId="9" applyNumberFormat="1" applyFont="1" applyFill="1" applyAlignment="1" applyProtection="1">
      <alignment horizontal="left" vertical="top"/>
    </xf>
    <xf numFmtId="3" fontId="62" fillId="0" borderId="0" xfId="4" applyNumberFormat="1" applyFont="1" applyAlignment="1">
      <alignment vertical="top"/>
    </xf>
    <xf numFmtId="0" fontId="62" fillId="0" borderId="0" xfId="4" applyFont="1" applyAlignment="1">
      <alignment horizontal="left" vertical="top"/>
    </xf>
    <xf numFmtId="4" fontId="4" fillId="2" borderId="0" xfId="71" applyFont="1" applyFill="1">
      <alignment horizontal="left" vertical="top"/>
    </xf>
    <xf numFmtId="0" fontId="3" fillId="0" borderId="0" xfId="0" applyFont="1"/>
    <xf numFmtId="0" fontId="46" fillId="31" borderId="10" xfId="68" applyFont="1" applyFill="1" applyBorder="1" applyAlignment="1">
      <alignment horizontal="center" vertical="center"/>
    </xf>
    <xf numFmtId="0" fontId="46" fillId="31" borderId="11" xfId="68" applyFont="1" applyFill="1" applyBorder="1" applyAlignment="1">
      <alignment horizontal="center" vertical="center" wrapText="1"/>
    </xf>
    <xf numFmtId="165" fontId="42" fillId="0" borderId="0" xfId="0" applyNumberFormat="1" applyFont="1"/>
    <xf numFmtId="0" fontId="44" fillId="0" borderId="0" xfId="0" applyFont="1" applyAlignment="1">
      <alignment horizontal="left" vertical="top" wrapText="1" readingOrder="1"/>
    </xf>
    <xf numFmtId="0" fontId="44" fillId="0" borderId="0" xfId="61" applyFont="1" applyAlignment="1">
      <alignment horizontal="left" vertical="top" wrapText="1"/>
    </xf>
    <xf numFmtId="39" fontId="56" fillId="2" borderId="0" xfId="73" applyFont="1" applyFill="1" applyAlignment="1">
      <alignment horizontal="left" vertical="top"/>
    </xf>
    <xf numFmtId="0" fontId="44" fillId="2" borderId="0" xfId="72" applyFont="1" applyFill="1" applyAlignment="1">
      <alignment horizontal="left" vertical="center" wrapText="1"/>
    </xf>
    <xf numFmtId="4" fontId="54" fillId="2" borderId="0" xfId="71" applyFont="1" applyFill="1" applyAlignment="1">
      <alignment horizontal="left" vertical="top" wrapText="1"/>
    </xf>
    <xf numFmtId="4" fontId="2" fillId="2" borderId="0" xfId="71" applyFont="1" applyFill="1" applyAlignment="1">
      <alignment horizontal="left" vertical="top" wrapText="1"/>
    </xf>
    <xf numFmtId="4" fontId="54" fillId="2" borderId="0" xfId="71" applyFont="1" applyFill="1">
      <alignment horizontal="left" vertical="top"/>
    </xf>
    <xf numFmtId="0" fontId="59" fillId="0" borderId="0" xfId="70" applyFont="1" applyBorder="1" applyAlignment="1">
      <alignment horizontal="left" wrapText="1"/>
    </xf>
    <xf numFmtId="0" fontId="42" fillId="0" borderId="0" xfId="0" applyFont="1" applyAlignment="1">
      <alignment horizontal="left" vertical="top" wrapText="1"/>
    </xf>
    <xf numFmtId="0" fontId="1" fillId="0" borderId="0" xfId="0" applyFont="1" applyAlignment="1">
      <alignment horizontal="left" vertical="top" wrapText="1"/>
    </xf>
    <xf numFmtId="0" fontId="5" fillId="0" borderId="0" xfId="0" applyFont="1" applyAlignment="1">
      <alignment horizontal="left" vertical="top" wrapText="1" readingOrder="1"/>
    </xf>
    <xf numFmtId="0" fontId="42" fillId="0" borderId="0" xfId="0" applyFont="1" applyAlignment="1">
      <alignment horizontal="left" vertical="top" wrapText="1" readingOrder="1"/>
    </xf>
  </cellXfs>
  <cellStyles count="74">
    <cellStyle name="20% - Accent1" xfId="69" builtinId="30"/>
    <cellStyle name="20% - Accent1 2" xfId="12" xr:uid="{00000000-0005-0000-0000-000001000000}"/>
    <cellStyle name="20% - Accent2 2" xfId="13" xr:uid="{00000000-0005-0000-0000-000002000000}"/>
    <cellStyle name="20% - Accent3 2" xfId="14" xr:uid="{00000000-0005-0000-0000-000003000000}"/>
    <cellStyle name="20% - Accent4 2" xfId="15" xr:uid="{00000000-0005-0000-0000-000004000000}"/>
    <cellStyle name="20% - Accent5 2" xfId="16" xr:uid="{00000000-0005-0000-0000-000005000000}"/>
    <cellStyle name="20% - Accent6 2" xfId="17" xr:uid="{00000000-0005-0000-0000-000006000000}"/>
    <cellStyle name="40% - Accent1 2" xfId="18" xr:uid="{00000000-0005-0000-0000-000007000000}"/>
    <cellStyle name="40% - Accent2 2" xfId="19" xr:uid="{00000000-0005-0000-0000-000008000000}"/>
    <cellStyle name="40% - Accent3 2" xfId="20" xr:uid="{00000000-0005-0000-0000-000009000000}"/>
    <cellStyle name="40% - Accent4 2" xfId="21" xr:uid="{00000000-0005-0000-0000-00000A000000}"/>
    <cellStyle name="40% - Accent5 2" xfId="22" xr:uid="{00000000-0005-0000-0000-00000B000000}"/>
    <cellStyle name="40% - Accent6 2" xfId="23" xr:uid="{00000000-0005-0000-0000-00000C000000}"/>
    <cellStyle name="60% - Accent1 2" xfId="24" xr:uid="{00000000-0005-0000-0000-00000D000000}"/>
    <cellStyle name="60% - Accent2 2" xfId="25" xr:uid="{00000000-0005-0000-0000-00000E000000}"/>
    <cellStyle name="60% - Accent3 2" xfId="26" xr:uid="{00000000-0005-0000-0000-00000F000000}"/>
    <cellStyle name="60% - Accent4 2" xfId="27" xr:uid="{00000000-0005-0000-0000-000010000000}"/>
    <cellStyle name="60% - Accent5 2" xfId="28" xr:uid="{00000000-0005-0000-0000-000011000000}"/>
    <cellStyle name="60% - Accent6 2" xfId="29" xr:uid="{00000000-0005-0000-0000-000012000000}"/>
    <cellStyle name="Accent1" xfId="68" builtinId="29"/>
    <cellStyle name="Accent1 2" xfId="30" xr:uid="{00000000-0005-0000-0000-000014000000}"/>
    <cellStyle name="Accent2 2" xfId="31" xr:uid="{00000000-0005-0000-0000-000015000000}"/>
    <cellStyle name="Accent3 2" xfId="32" xr:uid="{00000000-0005-0000-0000-000016000000}"/>
    <cellStyle name="Accent4 2" xfId="33" xr:uid="{00000000-0005-0000-0000-000017000000}"/>
    <cellStyle name="Accent5 2" xfId="34" xr:uid="{00000000-0005-0000-0000-000018000000}"/>
    <cellStyle name="Accent6 2" xfId="35" xr:uid="{00000000-0005-0000-0000-000019000000}"/>
    <cellStyle name="Bad 2" xfId="36" xr:uid="{00000000-0005-0000-0000-00001A000000}"/>
    <cellStyle name="Calculation 2" xfId="37" xr:uid="{00000000-0005-0000-0000-00001B000000}"/>
    <cellStyle name="Check Cell 2" xfId="38" xr:uid="{00000000-0005-0000-0000-00001C000000}"/>
    <cellStyle name="Comma 2" xfId="8" xr:uid="{00000000-0005-0000-0000-00001D000000}"/>
    <cellStyle name="Comma 3" xfId="53" xr:uid="{00000000-0005-0000-0000-00001E000000}"/>
    <cellStyle name="Comma 4" xfId="67" xr:uid="{00000000-0005-0000-0000-00001F000000}"/>
    <cellStyle name="Explanatory Text 2" xfId="39" xr:uid="{00000000-0005-0000-0000-000020000000}"/>
    <cellStyle name="Good 2" xfId="40" xr:uid="{00000000-0005-0000-0000-000021000000}"/>
    <cellStyle name="Heading 1 2" xfId="41" xr:uid="{00000000-0005-0000-0000-000022000000}"/>
    <cellStyle name="Heading 2" xfId="70" builtinId="17"/>
    <cellStyle name="Heading 2 2" xfId="42" xr:uid="{00000000-0005-0000-0000-000024000000}"/>
    <cellStyle name="Heading 3 2" xfId="43" xr:uid="{00000000-0005-0000-0000-000025000000}"/>
    <cellStyle name="Heading 4 2" xfId="44" xr:uid="{00000000-0005-0000-0000-000026000000}"/>
    <cellStyle name="Hyperlink" xfId="9" builtinId="8"/>
    <cellStyle name="Hyperlink 2" xfId="58" xr:uid="{00000000-0005-0000-0000-000028000000}"/>
    <cellStyle name="Hyperlink 3" xfId="57" xr:uid="{00000000-0005-0000-0000-000029000000}"/>
    <cellStyle name="Hyperlink 4" xfId="73" xr:uid="{00000000-0005-0000-0000-00002A000000}"/>
    <cellStyle name="Input 2" xfId="45" xr:uid="{00000000-0005-0000-0000-00002B000000}"/>
    <cellStyle name="Linked Cell 2" xfId="46" xr:uid="{00000000-0005-0000-0000-00002C000000}"/>
    <cellStyle name="Neutral 2" xfId="47" xr:uid="{00000000-0005-0000-0000-00002D000000}"/>
    <cellStyle name="Normal" xfId="0" builtinId="0"/>
    <cellStyle name="Normal 2" xfId="2" xr:uid="{00000000-0005-0000-0000-00002F000000}"/>
    <cellStyle name="Normal 2 2" xfId="60" xr:uid="{00000000-0005-0000-0000-000030000000}"/>
    <cellStyle name="Normal 2 3" xfId="5" xr:uid="{00000000-0005-0000-0000-000031000000}"/>
    <cellStyle name="Normal 2 4" xfId="59" xr:uid="{00000000-0005-0000-0000-000032000000}"/>
    <cellStyle name="Normal 3" xfId="4" xr:uid="{00000000-0005-0000-0000-000033000000}"/>
    <cellStyle name="Normal 3 2" xfId="61" xr:uid="{00000000-0005-0000-0000-000034000000}"/>
    <cellStyle name="Normal 4" xfId="11" xr:uid="{00000000-0005-0000-0000-000035000000}"/>
    <cellStyle name="Normal 4 2" xfId="72" xr:uid="{00000000-0005-0000-0000-000036000000}"/>
    <cellStyle name="Normal 5" xfId="10" xr:uid="{00000000-0005-0000-0000-000037000000}"/>
    <cellStyle name="Normal 6" xfId="54" xr:uid="{00000000-0005-0000-0000-000038000000}"/>
    <cellStyle name="Normal 7" xfId="66" xr:uid="{00000000-0005-0000-0000-000039000000}"/>
    <cellStyle name="Normal 8" xfId="7" xr:uid="{00000000-0005-0000-0000-00003A000000}"/>
    <cellStyle name="Normal 9" xfId="71" xr:uid="{00000000-0005-0000-0000-00003B000000}"/>
    <cellStyle name="Note 2" xfId="48" xr:uid="{00000000-0005-0000-0000-00003C000000}"/>
    <cellStyle name="Output 2" xfId="49" xr:uid="{00000000-0005-0000-0000-00003D000000}"/>
    <cellStyle name="Percent" xfId="3" builtinId="5"/>
    <cellStyle name="Percent 2" xfId="62" xr:uid="{00000000-0005-0000-0000-00003F000000}"/>
    <cellStyle name="Percent 3" xfId="55" xr:uid="{00000000-0005-0000-0000-000040000000}"/>
    <cellStyle name="Refdb standard" xfId="1" xr:uid="{00000000-0005-0000-0000-000041000000}"/>
    <cellStyle name="Refdb standard 2" xfId="64" xr:uid="{00000000-0005-0000-0000-000042000000}"/>
    <cellStyle name="Refdb standard 3" xfId="6" xr:uid="{00000000-0005-0000-0000-000043000000}"/>
    <cellStyle name="Refdb standard 4" xfId="63" xr:uid="{00000000-0005-0000-0000-000044000000}"/>
    <cellStyle name="Title 2" xfId="50" xr:uid="{00000000-0005-0000-0000-000045000000}"/>
    <cellStyle name="Title 2 2" xfId="65" xr:uid="{00000000-0005-0000-0000-000046000000}"/>
    <cellStyle name="Title 3" xfId="56" xr:uid="{00000000-0005-0000-0000-000047000000}"/>
    <cellStyle name="Total 2" xfId="51" xr:uid="{00000000-0005-0000-0000-000048000000}"/>
    <cellStyle name="Warning Text 2" xfId="52" xr:uid="{00000000-0005-0000-0000-000049000000}"/>
  </cellStyles>
  <dxfs count="6">
    <dxf>
      <font>
        <b val="0"/>
        <i/>
        <color rgb="FFC00000"/>
      </font>
    </dxf>
    <dxf>
      <font>
        <b val="0"/>
        <i/>
        <color rgb="FFC00000"/>
      </font>
    </dxf>
    <dxf>
      <font>
        <b val="0"/>
        <i/>
        <color rgb="FFC00000"/>
      </font>
    </dxf>
    <dxf>
      <font>
        <b val="0"/>
        <i/>
        <color rgb="FFC00000"/>
      </font>
    </dxf>
    <dxf>
      <font>
        <b val="0"/>
        <i/>
        <color rgb="FFC00000"/>
      </font>
    </dxf>
    <dxf>
      <font>
        <b val="0"/>
        <i/>
        <color rgb="FFC00000"/>
      </font>
    </dxf>
  </dxfs>
  <tableStyles count="0" defaultTableStyle="TableStyleMedium2" defaultPivotStyle="PivotStyleLight16"/>
  <colors>
    <mruColors>
      <color rgb="FF95C11F"/>
      <color rgb="FF0090D4"/>
      <color rgb="FF1F4350"/>
      <color rgb="FF6DA32F"/>
      <color rgb="FF575756"/>
      <color rgb="FFDFEFFB"/>
      <color rgb="FF0090D3"/>
      <color rgb="FF404040"/>
      <color rgb="FFBBDDF5"/>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rgbClr val="575756"/>
                </a:solidFill>
                <a:latin typeface="Arial" panose="020B0604020202020204" pitchFamily="34" charset="0"/>
                <a:ea typeface="+mn-ea"/>
                <a:cs typeface="Arial" panose="020B0604020202020204" pitchFamily="34" charset="0"/>
              </a:defRPr>
            </a:pPr>
            <a:r>
              <a:rPr lang="en-US" sz="1440" b="1">
                <a:solidFill>
                  <a:srgbClr val="575756"/>
                </a:solidFill>
              </a:rPr>
              <a:t>Average GB farmgate milk price </a:t>
            </a:r>
          </a:p>
        </c:rich>
      </c:tx>
      <c:overlay val="0"/>
      <c:spPr>
        <a:noFill/>
        <a:ln>
          <a:noFill/>
        </a:ln>
        <a:effectLst/>
      </c:spPr>
      <c:txPr>
        <a:bodyPr rot="0" spcFirstLastPara="1" vertOverflow="ellipsis" vert="horz" wrap="square" anchor="ctr" anchorCtr="1"/>
        <a:lstStyle/>
        <a:p>
          <a:pPr>
            <a:defRPr sz="1440" b="1" i="0" u="none" strike="noStrike" kern="1200" spc="0" baseline="0">
              <a:solidFill>
                <a:srgbClr val="575756"/>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9.3988786205342054E-2"/>
          <c:y val="0.15333112809398883"/>
          <c:w val="0.88020509259259261"/>
          <c:h val="0.63937870370370375"/>
        </c:manualLayout>
      </c:layout>
      <c:lineChart>
        <c:grouping val="standard"/>
        <c:varyColors val="0"/>
        <c:ser>
          <c:idx val="0"/>
          <c:order val="2"/>
          <c:tx>
            <c:v>GB all milk</c:v>
          </c:tx>
          <c:spPr>
            <a:ln w="28575" cap="rnd">
              <a:solidFill>
                <a:srgbClr val="6DA32F"/>
              </a:solidFill>
              <a:round/>
            </a:ln>
            <a:effectLst/>
          </c:spPr>
          <c:marker>
            <c:symbol val="none"/>
          </c:marker>
          <c:cat>
            <c:numRef>
              <c:f>'GB average farmgate price'!$B$191:$B$377</c:f>
              <c:numCache>
                <c:formatCode>mmm\-yy</c:formatCode>
                <c:ptCount val="187"/>
                <c:pt idx="0">
                  <c:v>40269</c:v>
                </c:pt>
                <c:pt idx="1">
                  <c:v>40299</c:v>
                </c:pt>
                <c:pt idx="2">
                  <c:v>40330</c:v>
                </c:pt>
                <c:pt idx="3">
                  <c:v>40360</c:v>
                </c:pt>
                <c:pt idx="4">
                  <c:v>40391</c:v>
                </c:pt>
                <c:pt idx="5">
                  <c:v>40422</c:v>
                </c:pt>
                <c:pt idx="6">
                  <c:v>40452</c:v>
                </c:pt>
                <c:pt idx="7">
                  <c:v>40483</c:v>
                </c:pt>
                <c:pt idx="8">
                  <c:v>40513</c:v>
                </c:pt>
                <c:pt idx="9">
                  <c:v>40544</c:v>
                </c:pt>
                <c:pt idx="10">
                  <c:v>40575</c:v>
                </c:pt>
                <c:pt idx="11">
                  <c:v>40603</c:v>
                </c:pt>
                <c:pt idx="12">
                  <c:v>40634</c:v>
                </c:pt>
                <c:pt idx="13">
                  <c:v>40664</c:v>
                </c:pt>
                <c:pt idx="14">
                  <c:v>40695</c:v>
                </c:pt>
                <c:pt idx="15">
                  <c:v>40725</c:v>
                </c:pt>
                <c:pt idx="16">
                  <c:v>40756</c:v>
                </c:pt>
                <c:pt idx="17">
                  <c:v>40787</c:v>
                </c:pt>
                <c:pt idx="18">
                  <c:v>40817</c:v>
                </c:pt>
                <c:pt idx="19">
                  <c:v>40848</c:v>
                </c:pt>
                <c:pt idx="20">
                  <c:v>40878</c:v>
                </c:pt>
                <c:pt idx="21">
                  <c:v>40909</c:v>
                </c:pt>
                <c:pt idx="22">
                  <c:v>40940</c:v>
                </c:pt>
                <c:pt idx="23">
                  <c:v>40969</c:v>
                </c:pt>
                <c:pt idx="24">
                  <c:v>41000</c:v>
                </c:pt>
                <c:pt idx="25">
                  <c:v>41030</c:v>
                </c:pt>
                <c:pt idx="26">
                  <c:v>41061</c:v>
                </c:pt>
                <c:pt idx="27">
                  <c:v>41091</c:v>
                </c:pt>
                <c:pt idx="28">
                  <c:v>41122</c:v>
                </c:pt>
                <c:pt idx="29">
                  <c:v>41153</c:v>
                </c:pt>
                <c:pt idx="30">
                  <c:v>41183</c:v>
                </c:pt>
                <c:pt idx="31">
                  <c:v>41214</c:v>
                </c:pt>
                <c:pt idx="32">
                  <c:v>41244</c:v>
                </c:pt>
                <c:pt idx="33">
                  <c:v>41275</c:v>
                </c:pt>
                <c:pt idx="34">
                  <c:v>41306</c:v>
                </c:pt>
                <c:pt idx="35">
                  <c:v>41334</c:v>
                </c:pt>
                <c:pt idx="36">
                  <c:v>41365</c:v>
                </c:pt>
                <c:pt idx="37">
                  <c:v>41395</c:v>
                </c:pt>
                <c:pt idx="38">
                  <c:v>41426</c:v>
                </c:pt>
                <c:pt idx="39">
                  <c:v>41456</c:v>
                </c:pt>
                <c:pt idx="40">
                  <c:v>41487</c:v>
                </c:pt>
                <c:pt idx="41">
                  <c:v>41518</c:v>
                </c:pt>
                <c:pt idx="42">
                  <c:v>41548</c:v>
                </c:pt>
                <c:pt idx="43">
                  <c:v>41579</c:v>
                </c:pt>
                <c:pt idx="44">
                  <c:v>41609</c:v>
                </c:pt>
                <c:pt idx="45">
                  <c:v>41640</c:v>
                </c:pt>
                <c:pt idx="46">
                  <c:v>41671</c:v>
                </c:pt>
                <c:pt idx="47">
                  <c:v>41699</c:v>
                </c:pt>
                <c:pt idx="48">
                  <c:v>41730</c:v>
                </c:pt>
                <c:pt idx="49">
                  <c:v>41760</c:v>
                </c:pt>
                <c:pt idx="50">
                  <c:v>41791</c:v>
                </c:pt>
                <c:pt idx="51">
                  <c:v>41821</c:v>
                </c:pt>
                <c:pt idx="52">
                  <c:v>41852</c:v>
                </c:pt>
                <c:pt idx="53">
                  <c:v>41883</c:v>
                </c:pt>
                <c:pt idx="54">
                  <c:v>41913</c:v>
                </c:pt>
                <c:pt idx="55">
                  <c:v>41944</c:v>
                </c:pt>
                <c:pt idx="56">
                  <c:v>41974</c:v>
                </c:pt>
                <c:pt idx="57">
                  <c:v>42005</c:v>
                </c:pt>
                <c:pt idx="58">
                  <c:v>42036</c:v>
                </c:pt>
                <c:pt idx="59">
                  <c:v>42064</c:v>
                </c:pt>
                <c:pt idx="60">
                  <c:v>42095</c:v>
                </c:pt>
                <c:pt idx="61">
                  <c:v>42125</c:v>
                </c:pt>
                <c:pt idx="62">
                  <c:v>42156</c:v>
                </c:pt>
                <c:pt idx="63">
                  <c:v>42186</c:v>
                </c:pt>
                <c:pt idx="64">
                  <c:v>42217</c:v>
                </c:pt>
                <c:pt idx="65">
                  <c:v>42248</c:v>
                </c:pt>
                <c:pt idx="66">
                  <c:v>42278</c:v>
                </c:pt>
                <c:pt idx="67">
                  <c:v>42309</c:v>
                </c:pt>
                <c:pt idx="68">
                  <c:v>42339</c:v>
                </c:pt>
                <c:pt idx="69">
                  <c:v>42370</c:v>
                </c:pt>
                <c:pt idx="70">
                  <c:v>42401</c:v>
                </c:pt>
                <c:pt idx="71">
                  <c:v>42430</c:v>
                </c:pt>
                <c:pt idx="72">
                  <c:v>42461</c:v>
                </c:pt>
                <c:pt idx="73">
                  <c:v>42491</c:v>
                </c:pt>
                <c:pt idx="74">
                  <c:v>42522</c:v>
                </c:pt>
                <c:pt idx="75">
                  <c:v>42552</c:v>
                </c:pt>
                <c:pt idx="76">
                  <c:v>42583</c:v>
                </c:pt>
                <c:pt idx="77">
                  <c:v>42614</c:v>
                </c:pt>
                <c:pt idx="78">
                  <c:v>42644</c:v>
                </c:pt>
                <c:pt idx="79">
                  <c:v>42675</c:v>
                </c:pt>
                <c:pt idx="80">
                  <c:v>42705</c:v>
                </c:pt>
                <c:pt idx="81">
                  <c:v>42736</c:v>
                </c:pt>
                <c:pt idx="82">
                  <c:v>42767</c:v>
                </c:pt>
                <c:pt idx="83">
                  <c:v>42795</c:v>
                </c:pt>
                <c:pt idx="84">
                  <c:v>42826</c:v>
                </c:pt>
                <c:pt idx="85">
                  <c:v>42856</c:v>
                </c:pt>
                <c:pt idx="86">
                  <c:v>42887</c:v>
                </c:pt>
                <c:pt idx="87">
                  <c:v>42917</c:v>
                </c:pt>
                <c:pt idx="88">
                  <c:v>42948</c:v>
                </c:pt>
                <c:pt idx="89">
                  <c:v>42979</c:v>
                </c:pt>
                <c:pt idx="90">
                  <c:v>43009</c:v>
                </c:pt>
                <c:pt idx="91">
                  <c:v>43040</c:v>
                </c:pt>
                <c:pt idx="92">
                  <c:v>43070</c:v>
                </c:pt>
                <c:pt idx="93">
                  <c:v>43101</c:v>
                </c:pt>
                <c:pt idx="94">
                  <c:v>43132</c:v>
                </c:pt>
                <c:pt idx="95">
                  <c:v>43160</c:v>
                </c:pt>
                <c:pt idx="96">
                  <c:v>43191</c:v>
                </c:pt>
                <c:pt idx="97">
                  <c:v>43221</c:v>
                </c:pt>
                <c:pt idx="98">
                  <c:v>43252</c:v>
                </c:pt>
                <c:pt idx="99">
                  <c:v>43282</c:v>
                </c:pt>
                <c:pt idx="100">
                  <c:v>43313</c:v>
                </c:pt>
                <c:pt idx="101">
                  <c:v>43344</c:v>
                </c:pt>
                <c:pt idx="102">
                  <c:v>43374</c:v>
                </c:pt>
                <c:pt idx="103">
                  <c:v>43405</c:v>
                </c:pt>
                <c:pt idx="104">
                  <c:v>43435</c:v>
                </c:pt>
                <c:pt idx="105">
                  <c:v>43466</c:v>
                </c:pt>
                <c:pt idx="106">
                  <c:v>43497</c:v>
                </c:pt>
                <c:pt idx="107">
                  <c:v>43525</c:v>
                </c:pt>
                <c:pt idx="108">
                  <c:v>43556</c:v>
                </c:pt>
                <c:pt idx="109">
                  <c:v>43586</c:v>
                </c:pt>
                <c:pt idx="110">
                  <c:v>43617</c:v>
                </c:pt>
                <c:pt idx="111">
                  <c:v>43647</c:v>
                </c:pt>
                <c:pt idx="112">
                  <c:v>43678</c:v>
                </c:pt>
                <c:pt idx="113">
                  <c:v>43709</c:v>
                </c:pt>
                <c:pt idx="114">
                  <c:v>43739</c:v>
                </c:pt>
                <c:pt idx="115">
                  <c:v>43770</c:v>
                </c:pt>
                <c:pt idx="116">
                  <c:v>43800</c:v>
                </c:pt>
                <c:pt idx="117">
                  <c:v>43831</c:v>
                </c:pt>
                <c:pt idx="118">
                  <c:v>43862</c:v>
                </c:pt>
                <c:pt idx="119">
                  <c:v>43891</c:v>
                </c:pt>
                <c:pt idx="120">
                  <c:v>43922</c:v>
                </c:pt>
                <c:pt idx="121">
                  <c:v>43952</c:v>
                </c:pt>
                <c:pt idx="122">
                  <c:v>43983</c:v>
                </c:pt>
                <c:pt idx="123">
                  <c:v>44013</c:v>
                </c:pt>
                <c:pt idx="124">
                  <c:v>44044</c:v>
                </c:pt>
                <c:pt idx="125">
                  <c:v>44075</c:v>
                </c:pt>
                <c:pt idx="126">
                  <c:v>44105</c:v>
                </c:pt>
                <c:pt idx="127">
                  <c:v>44136</c:v>
                </c:pt>
                <c:pt idx="128">
                  <c:v>44166</c:v>
                </c:pt>
                <c:pt idx="129">
                  <c:v>44197</c:v>
                </c:pt>
                <c:pt idx="130">
                  <c:v>44228</c:v>
                </c:pt>
                <c:pt idx="131">
                  <c:v>44256</c:v>
                </c:pt>
                <c:pt idx="132">
                  <c:v>44287</c:v>
                </c:pt>
                <c:pt idx="133">
                  <c:v>44317</c:v>
                </c:pt>
                <c:pt idx="134">
                  <c:v>44348</c:v>
                </c:pt>
                <c:pt idx="135">
                  <c:v>44378</c:v>
                </c:pt>
                <c:pt idx="136">
                  <c:v>44409</c:v>
                </c:pt>
                <c:pt idx="137">
                  <c:v>44440</c:v>
                </c:pt>
                <c:pt idx="138">
                  <c:v>44470</c:v>
                </c:pt>
                <c:pt idx="139">
                  <c:v>44501</c:v>
                </c:pt>
                <c:pt idx="140">
                  <c:v>44531</c:v>
                </c:pt>
                <c:pt idx="141">
                  <c:v>44562</c:v>
                </c:pt>
                <c:pt idx="142">
                  <c:v>44593</c:v>
                </c:pt>
                <c:pt idx="143">
                  <c:v>44621</c:v>
                </c:pt>
                <c:pt idx="144">
                  <c:v>44652</c:v>
                </c:pt>
                <c:pt idx="145">
                  <c:v>44682</c:v>
                </c:pt>
                <c:pt idx="146">
                  <c:v>44713</c:v>
                </c:pt>
                <c:pt idx="147">
                  <c:v>44743</c:v>
                </c:pt>
                <c:pt idx="148">
                  <c:v>44774</c:v>
                </c:pt>
                <c:pt idx="149">
                  <c:v>44805</c:v>
                </c:pt>
                <c:pt idx="150">
                  <c:v>44835</c:v>
                </c:pt>
                <c:pt idx="151">
                  <c:v>44866</c:v>
                </c:pt>
                <c:pt idx="152">
                  <c:v>44896</c:v>
                </c:pt>
                <c:pt idx="153">
                  <c:v>44927</c:v>
                </c:pt>
                <c:pt idx="154">
                  <c:v>44958</c:v>
                </c:pt>
                <c:pt idx="155">
                  <c:v>44986</c:v>
                </c:pt>
                <c:pt idx="156">
                  <c:v>45017</c:v>
                </c:pt>
                <c:pt idx="157">
                  <c:v>45047</c:v>
                </c:pt>
                <c:pt idx="158">
                  <c:v>45078</c:v>
                </c:pt>
                <c:pt idx="159">
                  <c:v>45108</c:v>
                </c:pt>
                <c:pt idx="160">
                  <c:v>45139</c:v>
                </c:pt>
                <c:pt idx="161">
                  <c:v>45170</c:v>
                </c:pt>
                <c:pt idx="162">
                  <c:v>45200</c:v>
                </c:pt>
                <c:pt idx="163">
                  <c:v>45231</c:v>
                </c:pt>
                <c:pt idx="164">
                  <c:v>45261</c:v>
                </c:pt>
                <c:pt idx="165">
                  <c:v>45292</c:v>
                </c:pt>
                <c:pt idx="166">
                  <c:v>45323</c:v>
                </c:pt>
                <c:pt idx="167">
                  <c:v>45352</c:v>
                </c:pt>
                <c:pt idx="168">
                  <c:v>45383</c:v>
                </c:pt>
                <c:pt idx="169">
                  <c:v>45413</c:v>
                </c:pt>
                <c:pt idx="170">
                  <c:v>45444</c:v>
                </c:pt>
                <c:pt idx="171">
                  <c:v>45474</c:v>
                </c:pt>
                <c:pt idx="172">
                  <c:v>45505</c:v>
                </c:pt>
                <c:pt idx="173">
                  <c:v>45536</c:v>
                </c:pt>
                <c:pt idx="174">
                  <c:v>45566</c:v>
                </c:pt>
                <c:pt idx="175">
                  <c:v>45597</c:v>
                </c:pt>
                <c:pt idx="176">
                  <c:v>45627</c:v>
                </c:pt>
                <c:pt idx="177">
                  <c:v>45658</c:v>
                </c:pt>
                <c:pt idx="178">
                  <c:v>45689</c:v>
                </c:pt>
                <c:pt idx="179">
                  <c:v>45717</c:v>
                </c:pt>
                <c:pt idx="180">
                  <c:v>45748</c:v>
                </c:pt>
                <c:pt idx="181">
                  <c:v>45778</c:v>
                </c:pt>
                <c:pt idx="182">
                  <c:v>45809</c:v>
                </c:pt>
                <c:pt idx="183">
                  <c:v>45839</c:v>
                </c:pt>
                <c:pt idx="184">
                  <c:v>45870</c:v>
                </c:pt>
                <c:pt idx="185">
                  <c:v>45901</c:v>
                </c:pt>
                <c:pt idx="186">
                  <c:v>45931</c:v>
                </c:pt>
              </c:numCache>
            </c:numRef>
          </c:cat>
          <c:val>
            <c:numRef>
              <c:f>'GB average farmgate price'!$C$191:$C$377</c:f>
              <c:numCache>
                <c:formatCode>0.00</c:formatCode>
                <c:ptCount val="187"/>
                <c:pt idx="0">
                  <c:v>23.39578139172794</c:v>
                </c:pt>
                <c:pt idx="1">
                  <c:v>23.389983301916299</c:v>
                </c:pt>
                <c:pt idx="2">
                  <c:v>23.60329547503472</c:v>
                </c:pt>
                <c:pt idx="3">
                  <c:v>24.22742989876436</c:v>
                </c:pt>
                <c:pt idx="4">
                  <c:v>24.736497636295709</c:v>
                </c:pt>
                <c:pt idx="5">
                  <c:v>25.271687649624525</c:v>
                </c:pt>
                <c:pt idx="6">
                  <c:v>25.779397228406129</c:v>
                </c:pt>
                <c:pt idx="7">
                  <c:v>25.935359721149663</c:v>
                </c:pt>
                <c:pt idx="8">
                  <c:v>25.90732363994832</c:v>
                </c:pt>
                <c:pt idx="9">
                  <c:v>25.732467895899511</c:v>
                </c:pt>
                <c:pt idx="10">
                  <c:v>25.867513115259065</c:v>
                </c:pt>
                <c:pt idx="11">
                  <c:v>26.323939526170118</c:v>
                </c:pt>
                <c:pt idx="12">
                  <c:v>26.500340976565454</c:v>
                </c:pt>
                <c:pt idx="13">
                  <c:v>26.50270654450981</c:v>
                </c:pt>
                <c:pt idx="14">
                  <c:v>26.711978681420209</c:v>
                </c:pt>
                <c:pt idx="15">
                  <c:v>27.269974845601013</c:v>
                </c:pt>
                <c:pt idx="16">
                  <c:v>27.525870796331635</c:v>
                </c:pt>
                <c:pt idx="17">
                  <c:v>28.06951397922046</c:v>
                </c:pt>
                <c:pt idx="18">
                  <c:v>29.16739414470516</c:v>
                </c:pt>
                <c:pt idx="19">
                  <c:v>29.550675013590428</c:v>
                </c:pt>
                <c:pt idx="20">
                  <c:v>29.441139845978405</c:v>
                </c:pt>
                <c:pt idx="21">
                  <c:v>29.160207169839722</c:v>
                </c:pt>
                <c:pt idx="22">
                  <c:v>29.170150329697364</c:v>
                </c:pt>
                <c:pt idx="23">
                  <c:v>28.97475093332703</c:v>
                </c:pt>
                <c:pt idx="24">
                  <c:v>28.362182174407966</c:v>
                </c:pt>
                <c:pt idx="25">
                  <c:v>27.903690861755631</c:v>
                </c:pt>
                <c:pt idx="26">
                  <c:v>26.906024712236682</c:v>
                </c:pt>
                <c:pt idx="27">
                  <c:v>27.033177966013053</c:v>
                </c:pt>
                <c:pt idx="28">
                  <c:v>27.010203085007834</c:v>
                </c:pt>
                <c:pt idx="29">
                  <c:v>27.739278440463256</c:v>
                </c:pt>
                <c:pt idx="30">
                  <c:v>29.170089302700845</c:v>
                </c:pt>
                <c:pt idx="31">
                  <c:v>29.857192478572099</c:v>
                </c:pt>
                <c:pt idx="32">
                  <c:v>30.165227189833118</c:v>
                </c:pt>
                <c:pt idx="33">
                  <c:v>30.264738823647082</c:v>
                </c:pt>
                <c:pt idx="34">
                  <c:v>30.433832980473621</c:v>
                </c:pt>
                <c:pt idx="35">
                  <c:v>30.422456522443554</c:v>
                </c:pt>
                <c:pt idx="36">
                  <c:v>30.050208252439536</c:v>
                </c:pt>
                <c:pt idx="37">
                  <c:v>29.842125334047232</c:v>
                </c:pt>
                <c:pt idx="38">
                  <c:v>30.641585008291923</c:v>
                </c:pt>
                <c:pt idx="39">
                  <c:v>31.425543227089822</c:v>
                </c:pt>
                <c:pt idx="40">
                  <c:v>31.86601436004922</c:v>
                </c:pt>
                <c:pt idx="41">
                  <c:v>32.827281724923672</c:v>
                </c:pt>
                <c:pt idx="42">
                  <c:v>33.528225512450838</c:v>
                </c:pt>
                <c:pt idx="43">
                  <c:v>34.494232429583221</c:v>
                </c:pt>
                <c:pt idx="44">
                  <c:v>34.199924162962382</c:v>
                </c:pt>
                <c:pt idx="45">
                  <c:v>33.866950117034243</c:v>
                </c:pt>
                <c:pt idx="46">
                  <c:v>33.992626561086546</c:v>
                </c:pt>
                <c:pt idx="47">
                  <c:v>33.707294644979392</c:v>
                </c:pt>
                <c:pt idx="48">
                  <c:v>33.359877662006362</c:v>
                </c:pt>
                <c:pt idx="49">
                  <c:v>32.542684589315797</c:v>
                </c:pt>
                <c:pt idx="50">
                  <c:v>32.109047509549889</c:v>
                </c:pt>
                <c:pt idx="51">
                  <c:v>32.150573164269893</c:v>
                </c:pt>
                <c:pt idx="52">
                  <c:v>31.794958097995501</c:v>
                </c:pt>
                <c:pt idx="53">
                  <c:v>31.500721079003608</c:v>
                </c:pt>
                <c:pt idx="54">
                  <c:v>30.486515722937771</c:v>
                </c:pt>
                <c:pt idx="55">
                  <c:v>29.660309448129073</c:v>
                </c:pt>
                <c:pt idx="56">
                  <c:v>28.556106586586246</c:v>
                </c:pt>
                <c:pt idx="57">
                  <c:v>27.202528313055453</c:v>
                </c:pt>
                <c:pt idx="58">
                  <c:v>26.682015519409546</c:v>
                </c:pt>
                <c:pt idx="59">
                  <c:v>25.510156741390791</c:v>
                </c:pt>
                <c:pt idx="60">
                  <c:v>25.208978758948305</c:v>
                </c:pt>
                <c:pt idx="61">
                  <c:v>24.777900958067669</c:v>
                </c:pt>
                <c:pt idx="62">
                  <c:v>24.574815296522917</c:v>
                </c:pt>
                <c:pt idx="63">
                  <c:v>24.529502588281321</c:v>
                </c:pt>
                <c:pt idx="64">
                  <c:v>24.23387426910271</c:v>
                </c:pt>
                <c:pt idx="65">
                  <c:v>24.529121038260424</c:v>
                </c:pt>
                <c:pt idx="66">
                  <c:v>25.108492956859187</c:v>
                </c:pt>
                <c:pt idx="67">
                  <c:v>24.695740946699473</c:v>
                </c:pt>
                <c:pt idx="68">
                  <c:v>24.6823333148816</c:v>
                </c:pt>
                <c:pt idx="69">
                  <c:v>24.001693015846207</c:v>
                </c:pt>
                <c:pt idx="70">
                  <c:v>23.858934977701416</c:v>
                </c:pt>
                <c:pt idx="71">
                  <c:v>23.243992698154997</c:v>
                </c:pt>
                <c:pt idx="72">
                  <c:v>22.309904568576364</c:v>
                </c:pt>
                <c:pt idx="73">
                  <c:v>20.982211565389587</c:v>
                </c:pt>
                <c:pt idx="74">
                  <c:v>20.489178107389339</c:v>
                </c:pt>
                <c:pt idx="75">
                  <c:v>21.234667681860742</c:v>
                </c:pt>
                <c:pt idx="76">
                  <c:v>21.737684120282211</c:v>
                </c:pt>
                <c:pt idx="77">
                  <c:v>22.940636442601384</c:v>
                </c:pt>
                <c:pt idx="78">
                  <c:v>24.14419065106086</c:v>
                </c:pt>
                <c:pt idx="79">
                  <c:v>25.37094500895601</c:v>
                </c:pt>
                <c:pt idx="80">
                  <c:v>26.061349413339055</c:v>
                </c:pt>
                <c:pt idx="81">
                  <c:v>27.097328688555425</c:v>
                </c:pt>
                <c:pt idx="82">
                  <c:v>27.73726940907709</c:v>
                </c:pt>
                <c:pt idx="83">
                  <c:v>27.693773064751948</c:v>
                </c:pt>
                <c:pt idx="84">
                  <c:v>27.083865879616024</c:v>
                </c:pt>
                <c:pt idx="85">
                  <c:v>26.835231332217155</c:v>
                </c:pt>
                <c:pt idx="86">
                  <c:v>26.681303334762902</c:v>
                </c:pt>
                <c:pt idx="87">
                  <c:v>27.78162127089492</c:v>
                </c:pt>
                <c:pt idx="88">
                  <c:v>28.862386348580181</c:v>
                </c:pt>
                <c:pt idx="89">
                  <c:v>30.310623777944393</c:v>
                </c:pt>
                <c:pt idx="90">
                  <c:v>31.637894129414196</c:v>
                </c:pt>
                <c:pt idx="91">
                  <c:v>31.711357020150611</c:v>
                </c:pt>
                <c:pt idx="92">
                  <c:v>31.426733582952306</c:v>
                </c:pt>
                <c:pt idx="93">
                  <c:v>30.431313058061217</c:v>
                </c:pt>
                <c:pt idx="94">
                  <c:v>29.52354849097684</c:v>
                </c:pt>
                <c:pt idx="95">
                  <c:v>28.564263434303854</c:v>
                </c:pt>
                <c:pt idx="96">
                  <c:v>27.391844068404904</c:v>
                </c:pt>
                <c:pt idx="97">
                  <c:v>26.71154160755394</c:v>
                </c:pt>
                <c:pt idx="98">
                  <c:v>27.114830582586777</c:v>
                </c:pt>
                <c:pt idx="99">
                  <c:v>28.640570158904051</c:v>
                </c:pt>
                <c:pt idx="100">
                  <c:v>29.857198963793909</c:v>
                </c:pt>
                <c:pt idx="101">
                  <c:v>30.804447594210991</c:v>
                </c:pt>
                <c:pt idx="102">
                  <c:v>31.690445350759635</c:v>
                </c:pt>
                <c:pt idx="103">
                  <c:v>31.821477627324089</c:v>
                </c:pt>
                <c:pt idx="104">
                  <c:v>30.542290465618116</c:v>
                </c:pt>
                <c:pt idx="105">
                  <c:v>29.915059785668667</c:v>
                </c:pt>
                <c:pt idx="106">
                  <c:v>29.695980181755431</c:v>
                </c:pt>
                <c:pt idx="107">
                  <c:v>29.266174288788491</c:v>
                </c:pt>
                <c:pt idx="108">
                  <c:v>28.465983320774765</c:v>
                </c:pt>
                <c:pt idx="109">
                  <c:v>28.076826690611565</c:v>
                </c:pt>
                <c:pt idx="110">
                  <c:v>28.290851125149878</c:v>
                </c:pt>
                <c:pt idx="111">
                  <c:v>28.799377435646939</c:v>
                </c:pt>
                <c:pt idx="112">
                  <c:v>29.117111342733676</c:v>
                </c:pt>
                <c:pt idx="113">
                  <c:v>29.663093264394753</c:v>
                </c:pt>
                <c:pt idx="114">
                  <c:v>29.711693502273246</c:v>
                </c:pt>
                <c:pt idx="115">
                  <c:v>30.03723074398016</c:v>
                </c:pt>
                <c:pt idx="116">
                  <c:v>29.526202723135707</c:v>
                </c:pt>
                <c:pt idx="117">
                  <c:v>29.206424516691467</c:v>
                </c:pt>
                <c:pt idx="118">
                  <c:v>29.121711982872309</c:v>
                </c:pt>
                <c:pt idx="119">
                  <c:v>29.171454626742186</c:v>
                </c:pt>
                <c:pt idx="120">
                  <c:v>27.905757990460764</c:v>
                </c:pt>
                <c:pt idx="121">
                  <c:v>27.178475806949063</c:v>
                </c:pt>
                <c:pt idx="122">
                  <c:v>27.491752083869869</c:v>
                </c:pt>
                <c:pt idx="123">
                  <c:v>28.041916547298573</c:v>
                </c:pt>
                <c:pt idx="124">
                  <c:v>28.303781961114513</c:v>
                </c:pt>
                <c:pt idx="125">
                  <c:v>29.157332447395532</c:v>
                </c:pt>
                <c:pt idx="126">
                  <c:v>30.064009464510171</c:v>
                </c:pt>
                <c:pt idx="127">
                  <c:v>30.554485663765178</c:v>
                </c:pt>
                <c:pt idx="128">
                  <c:v>30.266517291216939</c:v>
                </c:pt>
                <c:pt idx="129">
                  <c:v>29.845224600744629</c:v>
                </c:pt>
                <c:pt idx="130">
                  <c:v>29.876029769281487</c:v>
                </c:pt>
                <c:pt idx="131">
                  <c:v>29.510981022759431</c:v>
                </c:pt>
                <c:pt idx="132">
                  <c:v>29.159522025372919</c:v>
                </c:pt>
                <c:pt idx="133">
                  <c:v>30.059993482695855</c:v>
                </c:pt>
                <c:pt idx="134">
                  <c:v>30.13990936320883</c:v>
                </c:pt>
                <c:pt idx="135">
                  <c:v>30.591809595689263</c:v>
                </c:pt>
                <c:pt idx="136">
                  <c:v>31.372843319252279</c:v>
                </c:pt>
                <c:pt idx="137">
                  <c:v>31.584731427851995</c:v>
                </c:pt>
                <c:pt idx="138">
                  <c:v>32.450511220629977</c:v>
                </c:pt>
                <c:pt idx="139">
                  <c:v>33.336316019873244</c:v>
                </c:pt>
                <c:pt idx="140">
                  <c:v>34.132260219335478</c:v>
                </c:pt>
                <c:pt idx="141">
                  <c:v>35.534027139860989</c:v>
                </c:pt>
                <c:pt idx="142">
                  <c:v>35.975657082643465</c:v>
                </c:pt>
                <c:pt idx="143">
                  <c:v>36.95556739141378</c:v>
                </c:pt>
                <c:pt idx="144">
                  <c:v>37.945841579561687</c:v>
                </c:pt>
                <c:pt idx="145">
                  <c:v>40.358287226778238</c:v>
                </c:pt>
                <c:pt idx="146">
                  <c:v>43.348512299726949</c:v>
                </c:pt>
                <c:pt idx="147">
                  <c:v>46.604289444444262</c:v>
                </c:pt>
                <c:pt idx="148">
                  <c:v>47.510017893277109</c:v>
                </c:pt>
                <c:pt idx="149">
                  <c:v>49.404910214679205</c:v>
                </c:pt>
                <c:pt idx="150">
                  <c:v>50.694773963784151</c:v>
                </c:pt>
                <c:pt idx="151">
                  <c:v>51.125235335675328</c:v>
                </c:pt>
                <c:pt idx="152">
                  <c:v>51.541892259712412</c:v>
                </c:pt>
                <c:pt idx="153">
                  <c:v>50.461872923173964</c:v>
                </c:pt>
                <c:pt idx="154">
                  <c:v>48.612435276103227</c:v>
                </c:pt>
                <c:pt idx="155">
                  <c:v>44.959842210004751</c:v>
                </c:pt>
                <c:pt idx="156">
                  <c:v>40.599630732354463</c:v>
                </c:pt>
                <c:pt idx="157">
                  <c:v>37.745218753867682</c:v>
                </c:pt>
                <c:pt idx="158">
                  <c:v>36.922201400055521</c:v>
                </c:pt>
                <c:pt idx="159">
                  <c:v>36.659119976335624</c:v>
                </c:pt>
                <c:pt idx="160">
                  <c:v>37.376871087395429</c:v>
                </c:pt>
                <c:pt idx="161">
                  <c:v>37.417843853857399</c:v>
                </c:pt>
                <c:pt idx="162">
                  <c:v>37.91459659785199</c:v>
                </c:pt>
                <c:pt idx="163">
                  <c:v>38.191587506215754</c:v>
                </c:pt>
                <c:pt idx="164">
                  <c:v>38.234676635187853</c:v>
                </c:pt>
                <c:pt idx="165">
                  <c:v>38.921022221003881</c:v>
                </c:pt>
                <c:pt idx="166">
                  <c:v>39.109174338319761</c:v>
                </c:pt>
                <c:pt idx="167">
                  <c:v>38.986984972839544</c:v>
                </c:pt>
                <c:pt idx="168">
                  <c:v>38.533206212702282</c:v>
                </c:pt>
                <c:pt idx="169">
                  <c:v>38.159015582461421</c:v>
                </c:pt>
                <c:pt idx="170">
                  <c:v>39.000541469263162</c:v>
                </c:pt>
                <c:pt idx="171">
                  <c:v>40.073939516450224</c:v>
                </c:pt>
                <c:pt idx="172">
                  <c:v>41.433909525311485</c:v>
                </c:pt>
                <c:pt idx="173">
                  <c:v>43.277049026301533</c:v>
                </c:pt>
                <c:pt idx="174">
                  <c:v>45.242841409747015</c:v>
                </c:pt>
                <c:pt idx="175">
                  <c:v>45.941371979767901</c:v>
                </c:pt>
                <c:pt idx="176">
                  <c:v>46.182669119028468</c:v>
                </c:pt>
                <c:pt idx="177">
                  <c:v>45.624145391768543</c:v>
                </c:pt>
                <c:pt idx="178">
                  <c:v>45.465647999964432</c:v>
                </c:pt>
                <c:pt idx="179">
                  <c:v>45.114545353329021</c:v>
                </c:pt>
                <c:pt idx="180">
                  <c:v>43.778051897386426</c:v>
                </c:pt>
                <c:pt idx="181">
                  <c:v>43.302280497012241</c:v>
                </c:pt>
                <c:pt idx="182">
                  <c:v>43.321481131066854</c:v>
                </c:pt>
                <c:pt idx="183">
                  <c:v>43.932184359255281</c:v>
                </c:pt>
                <c:pt idx="184">
                  <c:v>45.287376071893057</c:v>
                </c:pt>
                <c:pt idx="185">
                  <c:v>47.124923750502866</c:v>
                </c:pt>
                <c:pt idx="186">
                  <c:v>47.986563613910214</c:v>
                </c:pt>
              </c:numCache>
            </c:numRef>
          </c:val>
          <c:smooth val="0"/>
          <c:extLst>
            <c:ext xmlns:c16="http://schemas.microsoft.com/office/drawing/2014/chart" uri="{C3380CC4-5D6E-409C-BE32-E72D297353CC}">
              <c16:uniqueId val="{00000000-C033-4E71-A0B8-84CD8764CFF6}"/>
            </c:ext>
          </c:extLst>
        </c:ser>
        <c:ser>
          <c:idx val="3"/>
          <c:order val="3"/>
          <c:tx>
            <c:v>GB all milk (5 year average)</c:v>
          </c:tx>
          <c:spPr>
            <a:ln w="28575" cap="rnd">
              <a:solidFill>
                <a:srgbClr val="1F4350"/>
              </a:solidFill>
              <a:prstDash val="sysDash"/>
              <a:round/>
            </a:ln>
            <a:effectLst/>
          </c:spPr>
          <c:marker>
            <c:symbol val="none"/>
          </c:marker>
          <c:cat>
            <c:numRef>
              <c:f>'GB average farmgate price'!$B$191:$B$377</c:f>
              <c:numCache>
                <c:formatCode>mmm\-yy</c:formatCode>
                <c:ptCount val="187"/>
                <c:pt idx="0">
                  <c:v>40269</c:v>
                </c:pt>
                <c:pt idx="1">
                  <c:v>40299</c:v>
                </c:pt>
                <c:pt idx="2">
                  <c:v>40330</c:v>
                </c:pt>
                <c:pt idx="3">
                  <c:v>40360</c:v>
                </c:pt>
                <c:pt idx="4">
                  <c:v>40391</c:v>
                </c:pt>
                <c:pt idx="5">
                  <c:v>40422</c:v>
                </c:pt>
                <c:pt idx="6">
                  <c:v>40452</c:v>
                </c:pt>
                <c:pt idx="7">
                  <c:v>40483</c:v>
                </c:pt>
                <c:pt idx="8">
                  <c:v>40513</c:v>
                </c:pt>
                <c:pt idx="9">
                  <c:v>40544</c:v>
                </c:pt>
                <c:pt idx="10">
                  <c:v>40575</c:v>
                </c:pt>
                <c:pt idx="11">
                  <c:v>40603</c:v>
                </c:pt>
                <c:pt idx="12">
                  <c:v>40634</c:v>
                </c:pt>
                <c:pt idx="13">
                  <c:v>40664</c:v>
                </c:pt>
                <c:pt idx="14">
                  <c:v>40695</c:v>
                </c:pt>
                <c:pt idx="15">
                  <c:v>40725</c:v>
                </c:pt>
                <c:pt idx="16">
                  <c:v>40756</c:v>
                </c:pt>
                <c:pt idx="17">
                  <c:v>40787</c:v>
                </c:pt>
                <c:pt idx="18">
                  <c:v>40817</c:v>
                </c:pt>
                <c:pt idx="19">
                  <c:v>40848</c:v>
                </c:pt>
                <c:pt idx="20">
                  <c:v>40878</c:v>
                </c:pt>
                <c:pt idx="21">
                  <c:v>40909</c:v>
                </c:pt>
                <c:pt idx="22">
                  <c:v>40940</c:v>
                </c:pt>
                <c:pt idx="23">
                  <c:v>40969</c:v>
                </c:pt>
                <c:pt idx="24">
                  <c:v>41000</c:v>
                </c:pt>
                <c:pt idx="25">
                  <c:v>41030</c:v>
                </c:pt>
                <c:pt idx="26">
                  <c:v>41061</c:v>
                </c:pt>
                <c:pt idx="27">
                  <c:v>41091</c:v>
                </c:pt>
                <c:pt idx="28">
                  <c:v>41122</c:v>
                </c:pt>
                <c:pt idx="29">
                  <c:v>41153</c:v>
                </c:pt>
                <c:pt idx="30">
                  <c:v>41183</c:v>
                </c:pt>
                <c:pt idx="31">
                  <c:v>41214</c:v>
                </c:pt>
                <c:pt idx="32">
                  <c:v>41244</c:v>
                </c:pt>
                <c:pt idx="33">
                  <c:v>41275</c:v>
                </c:pt>
                <c:pt idx="34">
                  <c:v>41306</c:v>
                </c:pt>
                <c:pt idx="35">
                  <c:v>41334</c:v>
                </c:pt>
                <c:pt idx="36">
                  <c:v>41365</c:v>
                </c:pt>
                <c:pt idx="37">
                  <c:v>41395</c:v>
                </c:pt>
                <c:pt idx="38">
                  <c:v>41426</c:v>
                </c:pt>
                <c:pt idx="39">
                  <c:v>41456</c:v>
                </c:pt>
                <c:pt idx="40">
                  <c:v>41487</c:v>
                </c:pt>
                <c:pt idx="41">
                  <c:v>41518</c:v>
                </c:pt>
                <c:pt idx="42">
                  <c:v>41548</c:v>
                </c:pt>
                <c:pt idx="43">
                  <c:v>41579</c:v>
                </c:pt>
                <c:pt idx="44">
                  <c:v>41609</c:v>
                </c:pt>
                <c:pt idx="45">
                  <c:v>41640</c:v>
                </c:pt>
                <c:pt idx="46">
                  <c:v>41671</c:v>
                </c:pt>
                <c:pt idx="47">
                  <c:v>41699</c:v>
                </c:pt>
                <c:pt idx="48">
                  <c:v>41730</c:v>
                </c:pt>
                <c:pt idx="49">
                  <c:v>41760</c:v>
                </c:pt>
                <c:pt idx="50">
                  <c:v>41791</c:v>
                </c:pt>
                <c:pt idx="51">
                  <c:v>41821</c:v>
                </c:pt>
                <c:pt idx="52">
                  <c:v>41852</c:v>
                </c:pt>
                <c:pt idx="53">
                  <c:v>41883</c:v>
                </c:pt>
                <c:pt idx="54">
                  <c:v>41913</c:v>
                </c:pt>
                <c:pt idx="55">
                  <c:v>41944</c:v>
                </c:pt>
                <c:pt idx="56">
                  <c:v>41974</c:v>
                </c:pt>
                <c:pt idx="57">
                  <c:v>42005</c:v>
                </c:pt>
                <c:pt idx="58">
                  <c:v>42036</c:v>
                </c:pt>
                <c:pt idx="59">
                  <c:v>42064</c:v>
                </c:pt>
                <c:pt idx="60">
                  <c:v>42095</c:v>
                </c:pt>
                <c:pt idx="61">
                  <c:v>42125</c:v>
                </c:pt>
                <c:pt idx="62">
                  <c:v>42156</c:v>
                </c:pt>
                <c:pt idx="63">
                  <c:v>42186</c:v>
                </c:pt>
                <c:pt idx="64">
                  <c:v>42217</c:v>
                </c:pt>
                <c:pt idx="65">
                  <c:v>42248</c:v>
                </c:pt>
                <c:pt idx="66">
                  <c:v>42278</c:v>
                </c:pt>
                <c:pt idx="67">
                  <c:v>42309</c:v>
                </c:pt>
                <c:pt idx="68">
                  <c:v>42339</c:v>
                </c:pt>
                <c:pt idx="69">
                  <c:v>42370</c:v>
                </c:pt>
                <c:pt idx="70">
                  <c:v>42401</c:v>
                </c:pt>
                <c:pt idx="71">
                  <c:v>42430</c:v>
                </c:pt>
                <c:pt idx="72">
                  <c:v>42461</c:v>
                </c:pt>
                <c:pt idx="73">
                  <c:v>42491</c:v>
                </c:pt>
                <c:pt idx="74">
                  <c:v>42522</c:v>
                </c:pt>
                <c:pt idx="75">
                  <c:v>42552</c:v>
                </c:pt>
                <c:pt idx="76">
                  <c:v>42583</c:v>
                </c:pt>
                <c:pt idx="77">
                  <c:v>42614</c:v>
                </c:pt>
                <c:pt idx="78">
                  <c:v>42644</c:v>
                </c:pt>
                <c:pt idx="79">
                  <c:v>42675</c:v>
                </c:pt>
                <c:pt idx="80">
                  <c:v>42705</c:v>
                </c:pt>
                <c:pt idx="81">
                  <c:v>42736</c:v>
                </c:pt>
                <c:pt idx="82">
                  <c:v>42767</c:v>
                </c:pt>
                <c:pt idx="83">
                  <c:v>42795</c:v>
                </c:pt>
                <c:pt idx="84">
                  <c:v>42826</c:v>
                </c:pt>
                <c:pt idx="85">
                  <c:v>42856</c:v>
                </c:pt>
                <c:pt idx="86">
                  <c:v>42887</c:v>
                </c:pt>
                <c:pt idx="87">
                  <c:v>42917</c:v>
                </c:pt>
                <c:pt idx="88">
                  <c:v>42948</c:v>
                </c:pt>
                <c:pt idx="89">
                  <c:v>42979</c:v>
                </c:pt>
                <c:pt idx="90">
                  <c:v>43009</c:v>
                </c:pt>
                <c:pt idx="91">
                  <c:v>43040</c:v>
                </c:pt>
                <c:pt idx="92">
                  <c:v>43070</c:v>
                </c:pt>
                <c:pt idx="93">
                  <c:v>43101</c:v>
                </c:pt>
                <c:pt idx="94">
                  <c:v>43132</c:v>
                </c:pt>
                <c:pt idx="95">
                  <c:v>43160</c:v>
                </c:pt>
                <c:pt idx="96">
                  <c:v>43191</c:v>
                </c:pt>
                <c:pt idx="97">
                  <c:v>43221</c:v>
                </c:pt>
                <c:pt idx="98">
                  <c:v>43252</c:v>
                </c:pt>
                <c:pt idx="99">
                  <c:v>43282</c:v>
                </c:pt>
                <c:pt idx="100">
                  <c:v>43313</c:v>
                </c:pt>
                <c:pt idx="101">
                  <c:v>43344</c:v>
                </c:pt>
                <c:pt idx="102">
                  <c:v>43374</c:v>
                </c:pt>
                <c:pt idx="103">
                  <c:v>43405</c:v>
                </c:pt>
                <c:pt idx="104">
                  <c:v>43435</c:v>
                </c:pt>
                <c:pt idx="105">
                  <c:v>43466</c:v>
                </c:pt>
                <c:pt idx="106">
                  <c:v>43497</c:v>
                </c:pt>
                <c:pt idx="107">
                  <c:v>43525</c:v>
                </c:pt>
                <c:pt idx="108">
                  <c:v>43556</c:v>
                </c:pt>
                <c:pt idx="109">
                  <c:v>43586</c:v>
                </c:pt>
                <c:pt idx="110">
                  <c:v>43617</c:v>
                </c:pt>
                <c:pt idx="111">
                  <c:v>43647</c:v>
                </c:pt>
                <c:pt idx="112">
                  <c:v>43678</c:v>
                </c:pt>
                <c:pt idx="113">
                  <c:v>43709</c:v>
                </c:pt>
                <c:pt idx="114">
                  <c:v>43739</c:v>
                </c:pt>
                <c:pt idx="115">
                  <c:v>43770</c:v>
                </c:pt>
                <c:pt idx="116">
                  <c:v>43800</c:v>
                </c:pt>
                <c:pt idx="117">
                  <c:v>43831</c:v>
                </c:pt>
                <c:pt idx="118">
                  <c:v>43862</c:v>
                </c:pt>
                <c:pt idx="119">
                  <c:v>43891</c:v>
                </c:pt>
                <c:pt idx="120">
                  <c:v>43922</c:v>
                </c:pt>
                <c:pt idx="121">
                  <c:v>43952</c:v>
                </c:pt>
                <c:pt idx="122">
                  <c:v>43983</c:v>
                </c:pt>
                <c:pt idx="123">
                  <c:v>44013</c:v>
                </c:pt>
                <c:pt idx="124">
                  <c:v>44044</c:v>
                </c:pt>
                <c:pt idx="125">
                  <c:v>44075</c:v>
                </c:pt>
                <c:pt idx="126">
                  <c:v>44105</c:v>
                </c:pt>
                <c:pt idx="127">
                  <c:v>44136</c:v>
                </c:pt>
                <c:pt idx="128">
                  <c:v>44166</c:v>
                </c:pt>
                <c:pt idx="129">
                  <c:v>44197</c:v>
                </c:pt>
                <c:pt idx="130">
                  <c:v>44228</c:v>
                </c:pt>
                <c:pt idx="131">
                  <c:v>44256</c:v>
                </c:pt>
                <c:pt idx="132">
                  <c:v>44287</c:v>
                </c:pt>
                <c:pt idx="133">
                  <c:v>44317</c:v>
                </c:pt>
                <c:pt idx="134">
                  <c:v>44348</c:v>
                </c:pt>
                <c:pt idx="135">
                  <c:v>44378</c:v>
                </c:pt>
                <c:pt idx="136">
                  <c:v>44409</c:v>
                </c:pt>
                <c:pt idx="137">
                  <c:v>44440</c:v>
                </c:pt>
                <c:pt idx="138">
                  <c:v>44470</c:v>
                </c:pt>
                <c:pt idx="139">
                  <c:v>44501</c:v>
                </c:pt>
                <c:pt idx="140">
                  <c:v>44531</c:v>
                </c:pt>
                <c:pt idx="141">
                  <c:v>44562</c:v>
                </c:pt>
                <c:pt idx="142">
                  <c:v>44593</c:v>
                </c:pt>
                <c:pt idx="143">
                  <c:v>44621</c:v>
                </c:pt>
                <c:pt idx="144">
                  <c:v>44652</c:v>
                </c:pt>
                <c:pt idx="145">
                  <c:v>44682</c:v>
                </c:pt>
                <c:pt idx="146">
                  <c:v>44713</c:v>
                </c:pt>
                <c:pt idx="147">
                  <c:v>44743</c:v>
                </c:pt>
                <c:pt idx="148">
                  <c:v>44774</c:v>
                </c:pt>
                <c:pt idx="149">
                  <c:v>44805</c:v>
                </c:pt>
                <c:pt idx="150">
                  <c:v>44835</c:v>
                </c:pt>
                <c:pt idx="151">
                  <c:v>44866</c:v>
                </c:pt>
                <c:pt idx="152">
                  <c:v>44896</c:v>
                </c:pt>
                <c:pt idx="153">
                  <c:v>44927</c:v>
                </c:pt>
                <c:pt idx="154">
                  <c:v>44958</c:v>
                </c:pt>
                <c:pt idx="155">
                  <c:v>44986</c:v>
                </c:pt>
                <c:pt idx="156">
                  <c:v>45017</c:v>
                </c:pt>
                <c:pt idx="157">
                  <c:v>45047</c:v>
                </c:pt>
                <c:pt idx="158">
                  <c:v>45078</c:v>
                </c:pt>
                <c:pt idx="159">
                  <c:v>45108</c:v>
                </c:pt>
                <c:pt idx="160">
                  <c:v>45139</c:v>
                </c:pt>
                <c:pt idx="161">
                  <c:v>45170</c:v>
                </c:pt>
                <c:pt idx="162">
                  <c:v>45200</c:v>
                </c:pt>
                <c:pt idx="163">
                  <c:v>45231</c:v>
                </c:pt>
                <c:pt idx="164">
                  <c:v>45261</c:v>
                </c:pt>
                <c:pt idx="165">
                  <c:v>45292</c:v>
                </c:pt>
                <c:pt idx="166">
                  <c:v>45323</c:v>
                </c:pt>
                <c:pt idx="167">
                  <c:v>45352</c:v>
                </c:pt>
                <c:pt idx="168">
                  <c:v>45383</c:v>
                </c:pt>
                <c:pt idx="169">
                  <c:v>45413</c:v>
                </c:pt>
                <c:pt idx="170">
                  <c:v>45444</c:v>
                </c:pt>
                <c:pt idx="171">
                  <c:v>45474</c:v>
                </c:pt>
                <c:pt idx="172">
                  <c:v>45505</c:v>
                </c:pt>
                <c:pt idx="173">
                  <c:v>45536</c:v>
                </c:pt>
                <c:pt idx="174">
                  <c:v>45566</c:v>
                </c:pt>
                <c:pt idx="175">
                  <c:v>45597</c:v>
                </c:pt>
                <c:pt idx="176">
                  <c:v>45627</c:v>
                </c:pt>
                <c:pt idx="177">
                  <c:v>45658</c:v>
                </c:pt>
                <c:pt idx="178">
                  <c:v>45689</c:v>
                </c:pt>
                <c:pt idx="179">
                  <c:v>45717</c:v>
                </c:pt>
                <c:pt idx="180">
                  <c:v>45748</c:v>
                </c:pt>
                <c:pt idx="181">
                  <c:v>45778</c:v>
                </c:pt>
                <c:pt idx="182">
                  <c:v>45809</c:v>
                </c:pt>
                <c:pt idx="183">
                  <c:v>45839</c:v>
                </c:pt>
                <c:pt idx="184">
                  <c:v>45870</c:v>
                </c:pt>
                <c:pt idx="185">
                  <c:v>45901</c:v>
                </c:pt>
                <c:pt idx="186">
                  <c:v>45931</c:v>
                </c:pt>
              </c:numCache>
            </c:numRef>
          </c:cat>
          <c:val>
            <c:numRef>
              <c:f>'GB average farmgate price'!$F$191:$F$377</c:f>
              <c:numCache>
                <c:formatCode>0.00</c:formatCode>
                <c:ptCount val="187"/>
                <c:pt idx="0">
                  <c:v>22.050810929091305</c:v>
                </c:pt>
                <c:pt idx="1">
                  <c:v>22.152016669876705</c:v>
                </c:pt>
                <c:pt idx="2">
                  <c:v>22.253719683495525</c:v>
                </c:pt>
                <c:pt idx="3">
                  <c:v>22.35337490847208</c:v>
                </c:pt>
                <c:pt idx="4">
                  <c:v>22.453775933878905</c:v>
                </c:pt>
                <c:pt idx="5">
                  <c:v>22.550512969946624</c:v>
                </c:pt>
                <c:pt idx="6">
                  <c:v>22.652340353552315</c:v>
                </c:pt>
                <c:pt idx="7">
                  <c:v>22.755439390004256</c:v>
                </c:pt>
                <c:pt idx="8">
                  <c:v>22.865883835225027</c:v>
                </c:pt>
                <c:pt idx="9">
                  <c:v>22.982897496894395</c:v>
                </c:pt>
                <c:pt idx="10">
                  <c:v>23.106006646232348</c:v>
                </c:pt>
                <c:pt idx="11">
                  <c:v>23.238594463840787</c:v>
                </c:pt>
                <c:pt idx="12">
                  <c:v>23.387208885604657</c:v>
                </c:pt>
                <c:pt idx="13">
                  <c:v>23.544753304692055</c:v>
                </c:pt>
                <c:pt idx="14">
                  <c:v>23.705098142408712</c:v>
                </c:pt>
                <c:pt idx="15">
                  <c:v>23.868334622884923</c:v>
                </c:pt>
                <c:pt idx="16">
                  <c:v>24.030266844476639</c:v>
                </c:pt>
                <c:pt idx="17">
                  <c:v>24.187674017207936</c:v>
                </c:pt>
                <c:pt idx="18">
                  <c:v>24.357929751073396</c:v>
                </c:pt>
                <c:pt idx="19">
                  <c:v>24.531772889342498</c:v>
                </c:pt>
                <c:pt idx="20">
                  <c:v>24.711805541525919</c:v>
                </c:pt>
                <c:pt idx="21">
                  <c:v>24.895946209375047</c:v>
                </c:pt>
                <c:pt idx="22">
                  <c:v>25.083265119216911</c:v>
                </c:pt>
                <c:pt idx="23">
                  <c:v>25.268716546471463</c:v>
                </c:pt>
                <c:pt idx="24">
                  <c:v>25.44695193257629</c:v>
                </c:pt>
                <c:pt idx="25">
                  <c:v>25.621467326586284</c:v>
                </c:pt>
                <c:pt idx="26">
                  <c:v>25.772363506248556</c:v>
                </c:pt>
                <c:pt idx="27">
                  <c:v>25.901461682495256</c:v>
                </c:pt>
                <c:pt idx="28">
                  <c:v>26.016298900731009</c:v>
                </c:pt>
                <c:pt idx="29">
                  <c:v>26.105106521940005</c:v>
                </c:pt>
                <c:pt idx="30">
                  <c:v>26.158156384485373</c:v>
                </c:pt>
                <c:pt idx="31">
                  <c:v>26.206723759906286</c:v>
                </c:pt>
                <c:pt idx="32">
                  <c:v>26.270155606193928</c:v>
                </c:pt>
                <c:pt idx="33">
                  <c:v>26.345265592151215</c:v>
                </c:pt>
                <c:pt idx="34">
                  <c:v>26.422164886221641</c:v>
                </c:pt>
                <c:pt idx="35">
                  <c:v>26.495107115556909</c:v>
                </c:pt>
                <c:pt idx="36">
                  <c:v>26.572130709740968</c:v>
                </c:pt>
                <c:pt idx="37">
                  <c:v>26.652039920166256</c:v>
                </c:pt>
                <c:pt idx="38">
                  <c:v>26.736856649409006</c:v>
                </c:pt>
                <c:pt idx="39">
                  <c:v>26.821246164748903</c:v>
                </c:pt>
                <c:pt idx="40">
                  <c:v>26.906984428428682</c:v>
                </c:pt>
                <c:pt idx="41">
                  <c:v>26.997303190500983</c:v>
                </c:pt>
                <c:pt idx="42">
                  <c:v>27.090642782141021</c:v>
                </c:pt>
                <c:pt idx="43">
                  <c:v>27.199383804033889</c:v>
                </c:pt>
                <c:pt idx="44">
                  <c:v>27.309765343904264</c:v>
                </c:pt>
                <c:pt idx="45">
                  <c:v>27.426837818602387</c:v>
                </c:pt>
                <c:pt idx="46">
                  <c:v>27.563902172565335</c:v>
                </c:pt>
                <c:pt idx="47">
                  <c:v>27.700799499325889</c:v>
                </c:pt>
                <c:pt idx="48">
                  <c:v>27.853960309983638</c:v>
                </c:pt>
                <c:pt idx="49">
                  <c:v>28.044885273192254</c:v>
                </c:pt>
                <c:pt idx="50">
                  <c:v>28.19295092977325</c:v>
                </c:pt>
                <c:pt idx="51">
                  <c:v>28.330208701539508</c:v>
                </c:pt>
                <c:pt idx="52">
                  <c:v>28.459709828812208</c:v>
                </c:pt>
                <c:pt idx="53">
                  <c:v>28.575376959145821</c:v>
                </c:pt>
                <c:pt idx="54">
                  <c:v>28.67196329132533</c:v>
                </c:pt>
                <c:pt idx="55">
                  <c:v>28.753646071656082</c:v>
                </c:pt>
                <c:pt idx="56">
                  <c:v>28.820433150195171</c:v>
                </c:pt>
                <c:pt idx="57">
                  <c:v>28.864679217368977</c:v>
                </c:pt>
                <c:pt idx="58">
                  <c:v>28.903475865040555</c:v>
                </c:pt>
                <c:pt idx="59">
                  <c:v>28.924683000785429</c:v>
                </c:pt>
                <c:pt idx="60">
                  <c:v>28.954902956905762</c:v>
                </c:pt>
                <c:pt idx="61">
                  <c:v>28.978034917841619</c:v>
                </c:pt>
                <c:pt idx="62">
                  <c:v>28.994226914866427</c:v>
                </c:pt>
                <c:pt idx="63">
                  <c:v>28.999261459691709</c:v>
                </c:pt>
                <c:pt idx="64">
                  <c:v>28.990884403571826</c:v>
                </c:pt>
                <c:pt idx="65">
                  <c:v>28.978508293382426</c:v>
                </c:pt>
                <c:pt idx="66">
                  <c:v>28.967326555523307</c:v>
                </c:pt>
                <c:pt idx="67">
                  <c:v>28.946666242615802</c:v>
                </c:pt>
                <c:pt idx="68">
                  <c:v>28.926249737198027</c:v>
                </c:pt>
                <c:pt idx="69">
                  <c:v>28.897403489197139</c:v>
                </c:pt>
                <c:pt idx="70">
                  <c:v>28.863927186904512</c:v>
                </c:pt>
                <c:pt idx="71">
                  <c:v>28.812594739770923</c:v>
                </c:pt>
                <c:pt idx="72">
                  <c:v>28.742754132971104</c:v>
                </c:pt>
                <c:pt idx="73">
                  <c:v>28.6507458833191</c:v>
                </c:pt>
                <c:pt idx="74">
                  <c:v>28.547032540418584</c:v>
                </c:pt>
                <c:pt idx="75">
                  <c:v>28.446444087689581</c:v>
                </c:pt>
                <c:pt idx="76">
                  <c:v>28.349974309755421</c:v>
                </c:pt>
                <c:pt idx="77">
                  <c:v>28.264493017478443</c:v>
                </c:pt>
                <c:pt idx="78">
                  <c:v>28.18077295925103</c:v>
                </c:pt>
                <c:pt idx="79">
                  <c:v>28.111110792507127</c:v>
                </c:pt>
                <c:pt idx="80">
                  <c:v>28.054780951963139</c:v>
                </c:pt>
                <c:pt idx="81">
                  <c:v>28.020399643941733</c:v>
                </c:pt>
                <c:pt idx="82">
                  <c:v>27.996518295264728</c:v>
                </c:pt>
                <c:pt idx="83">
                  <c:v>27.975168664121814</c:v>
                </c:pt>
                <c:pt idx="84">
                  <c:v>27.953863392541944</c:v>
                </c:pt>
                <c:pt idx="85">
                  <c:v>27.936055733716305</c:v>
                </c:pt>
                <c:pt idx="86">
                  <c:v>27.932310377425065</c:v>
                </c:pt>
                <c:pt idx="87">
                  <c:v>27.944784432506435</c:v>
                </c:pt>
                <c:pt idx="88">
                  <c:v>27.975654153565973</c:v>
                </c:pt>
                <c:pt idx="89">
                  <c:v>28.018509909190662</c:v>
                </c:pt>
                <c:pt idx="90">
                  <c:v>28.059639989635887</c:v>
                </c:pt>
                <c:pt idx="91">
                  <c:v>28.090542731995523</c:v>
                </c:pt>
                <c:pt idx="92">
                  <c:v>28.111567838547511</c:v>
                </c:pt>
                <c:pt idx="93">
                  <c:v>28.114344075787752</c:v>
                </c:pt>
                <c:pt idx="94">
                  <c:v>28.099172667629464</c:v>
                </c:pt>
                <c:pt idx="95">
                  <c:v>28.068202782827136</c:v>
                </c:pt>
                <c:pt idx="96">
                  <c:v>28.023896713093226</c:v>
                </c:pt>
                <c:pt idx="97">
                  <c:v>27.971720317651673</c:v>
                </c:pt>
                <c:pt idx="98">
                  <c:v>27.912941077223259</c:v>
                </c:pt>
                <c:pt idx="99">
                  <c:v>27.866524859420164</c:v>
                </c:pt>
                <c:pt idx="100">
                  <c:v>27.83304460281591</c:v>
                </c:pt>
                <c:pt idx="101">
                  <c:v>27.79933070063737</c:v>
                </c:pt>
                <c:pt idx="102">
                  <c:v>27.768701031275842</c:v>
                </c:pt>
                <c:pt idx="103">
                  <c:v>27.724155117904861</c:v>
                </c:pt>
                <c:pt idx="104">
                  <c:v>27.663194556282459</c:v>
                </c:pt>
                <c:pt idx="105">
                  <c:v>27.597329717426366</c:v>
                </c:pt>
                <c:pt idx="106">
                  <c:v>27.525718944437514</c:v>
                </c:pt>
                <c:pt idx="107">
                  <c:v>27.451700271834337</c:v>
                </c:pt>
                <c:pt idx="108">
                  <c:v>27.370135366147142</c:v>
                </c:pt>
                <c:pt idx="109">
                  <c:v>27.295704401168738</c:v>
                </c:pt>
                <c:pt idx="110">
                  <c:v>27.232067794762074</c:v>
                </c:pt>
                <c:pt idx="111">
                  <c:v>27.176214532618356</c:v>
                </c:pt>
                <c:pt idx="112">
                  <c:v>27.131583753363994</c:v>
                </c:pt>
                <c:pt idx="113">
                  <c:v>27.100956623120513</c:v>
                </c:pt>
                <c:pt idx="114">
                  <c:v>27.088042919442771</c:v>
                </c:pt>
                <c:pt idx="115">
                  <c:v>27.094324941040288</c:v>
                </c:pt>
                <c:pt idx="116">
                  <c:v>27.110493209982778</c:v>
                </c:pt>
                <c:pt idx="117">
                  <c:v>27.143891480043372</c:v>
                </c:pt>
                <c:pt idx="118">
                  <c:v>27.184553087767757</c:v>
                </c:pt>
                <c:pt idx="119">
                  <c:v>27.24557471919028</c:v>
                </c:pt>
                <c:pt idx="120">
                  <c:v>27.29052103971549</c:v>
                </c:pt>
                <c:pt idx="121">
                  <c:v>27.33053062053018</c:v>
                </c:pt>
                <c:pt idx="122">
                  <c:v>27.37914623365263</c:v>
                </c:pt>
                <c:pt idx="123">
                  <c:v>27.437686466302917</c:v>
                </c:pt>
                <c:pt idx="124">
                  <c:v>27.505518261169776</c:v>
                </c:pt>
                <c:pt idx="125">
                  <c:v>27.582655117988693</c:v>
                </c:pt>
                <c:pt idx="126">
                  <c:v>27.665247059782878</c:v>
                </c:pt>
                <c:pt idx="127">
                  <c:v>27.762892805067306</c:v>
                </c:pt>
                <c:pt idx="128">
                  <c:v>27.855962538006228</c:v>
                </c:pt>
                <c:pt idx="129">
                  <c:v>27.953354731087867</c:v>
                </c:pt>
                <c:pt idx="130">
                  <c:v>28.053639644280871</c:v>
                </c:pt>
                <c:pt idx="131">
                  <c:v>28.158089449690941</c:v>
                </c:pt>
                <c:pt idx="132">
                  <c:v>28.272249740637552</c:v>
                </c:pt>
                <c:pt idx="133">
                  <c:v>28.42354610592599</c:v>
                </c:pt>
                <c:pt idx="134">
                  <c:v>28.584391626856313</c:v>
                </c:pt>
                <c:pt idx="135">
                  <c:v>28.740343992086785</c:v>
                </c:pt>
                <c:pt idx="136">
                  <c:v>28.90092997873629</c:v>
                </c:pt>
                <c:pt idx="137">
                  <c:v>29.044998228490464</c:v>
                </c:pt>
                <c:pt idx="138">
                  <c:v>29.183436904649952</c:v>
                </c:pt>
                <c:pt idx="139">
                  <c:v>29.316193088165235</c:v>
                </c:pt>
                <c:pt idx="140">
                  <c:v>29.450708268265178</c:v>
                </c:pt>
                <c:pt idx="141">
                  <c:v>29.591319909120269</c:v>
                </c:pt>
                <c:pt idx="142">
                  <c:v>29.728626370346376</c:v>
                </c:pt>
                <c:pt idx="143">
                  <c:v>29.882989609124074</c:v>
                </c:pt>
                <c:pt idx="144">
                  <c:v>30.064022537456498</c:v>
                </c:pt>
                <c:pt idx="145">
                  <c:v>30.28940680236585</c:v>
                </c:pt>
                <c:pt idx="146">
                  <c:v>30.567193618448581</c:v>
                </c:pt>
                <c:pt idx="147">
                  <c:v>30.880904754674408</c:v>
                </c:pt>
                <c:pt idx="148">
                  <c:v>31.191698613752688</c:v>
                </c:pt>
                <c:pt idx="149">
                  <c:v>31.5099367210316</c:v>
                </c:pt>
                <c:pt idx="150">
                  <c:v>31.827551384937767</c:v>
                </c:pt>
                <c:pt idx="151">
                  <c:v>32.151116023529845</c:v>
                </c:pt>
                <c:pt idx="152">
                  <c:v>32.486368668142504</c:v>
                </c:pt>
                <c:pt idx="153">
                  <c:v>32.820211332561051</c:v>
                </c:pt>
                <c:pt idx="154">
                  <c:v>33.138359445646493</c:v>
                </c:pt>
                <c:pt idx="155">
                  <c:v>33.411619091908179</c:v>
                </c:pt>
                <c:pt idx="156">
                  <c:v>33.631748869640667</c:v>
                </c:pt>
                <c:pt idx="157">
                  <c:v>33.815643488745899</c:v>
                </c:pt>
                <c:pt idx="158">
                  <c:v>33.979099669037041</c:v>
                </c:pt>
                <c:pt idx="159">
                  <c:v>34.112742165994241</c:v>
                </c:pt>
                <c:pt idx="160">
                  <c:v>34.238070034720934</c:v>
                </c:pt>
                <c:pt idx="161">
                  <c:v>34.348293305715039</c:v>
                </c:pt>
                <c:pt idx="162">
                  <c:v>34.452029159833245</c:v>
                </c:pt>
                <c:pt idx="163">
                  <c:v>34.558197657814773</c:v>
                </c:pt>
                <c:pt idx="164">
                  <c:v>34.686404093974268</c:v>
                </c:pt>
                <c:pt idx="165">
                  <c:v>34.83650346789652</c:v>
                </c:pt>
                <c:pt idx="166">
                  <c:v>34.993390037172603</c:v>
                </c:pt>
                <c:pt idx="167">
                  <c:v>35.155403548573453</c:v>
                </c:pt>
                <c:pt idx="168">
                  <c:v>35.323190596772243</c:v>
                </c:pt>
                <c:pt idx="169">
                  <c:v>35.491227078303069</c:v>
                </c:pt>
                <c:pt idx="170">
                  <c:v>35.669721917371625</c:v>
                </c:pt>
                <c:pt idx="171">
                  <c:v>35.857631285385011</c:v>
                </c:pt>
                <c:pt idx="172">
                  <c:v>36.06291125509464</c:v>
                </c:pt>
                <c:pt idx="173">
                  <c:v>36.289810517793086</c:v>
                </c:pt>
                <c:pt idx="174">
                  <c:v>36.548662982917655</c:v>
                </c:pt>
                <c:pt idx="175">
                  <c:v>36.813732003514126</c:v>
                </c:pt>
                <c:pt idx="176">
                  <c:v>37.091339776779009</c:v>
                </c:pt>
                <c:pt idx="177">
                  <c:v>37.36496845803029</c:v>
                </c:pt>
                <c:pt idx="178">
                  <c:v>37.637367391648489</c:v>
                </c:pt>
                <c:pt idx="179">
                  <c:v>37.903085570424942</c:v>
                </c:pt>
                <c:pt idx="180">
                  <c:v>38.167623802207025</c:v>
                </c:pt>
                <c:pt idx="181">
                  <c:v>38.436353880374746</c:v>
                </c:pt>
                <c:pt idx="182">
                  <c:v>38.700182697828026</c:v>
                </c:pt>
                <c:pt idx="183">
                  <c:v>38.965020494693967</c:v>
                </c:pt>
                <c:pt idx="184">
                  <c:v>39.248080396540281</c:v>
                </c:pt>
                <c:pt idx="185">
                  <c:v>39.547540251592075</c:v>
                </c:pt>
                <c:pt idx="186">
                  <c:v>39.846249487415406</c:v>
                </c:pt>
              </c:numCache>
            </c:numRef>
          </c:val>
          <c:smooth val="0"/>
          <c:extLst>
            <c:ext xmlns:c16="http://schemas.microsoft.com/office/drawing/2014/chart" uri="{C3380CC4-5D6E-409C-BE32-E72D297353CC}">
              <c16:uniqueId val="{00000001-C033-4E71-A0B8-84CD8764CFF6}"/>
            </c:ext>
          </c:extLst>
        </c:ser>
        <c:ser>
          <c:idx val="7"/>
          <c:order val="7"/>
          <c:tx>
            <c:v>GB excl aligned</c:v>
          </c:tx>
          <c:spPr>
            <a:ln w="28575" cap="rnd">
              <a:solidFill>
                <a:srgbClr val="0090D4"/>
              </a:solidFill>
              <a:round/>
            </a:ln>
            <a:effectLst/>
          </c:spPr>
          <c:marker>
            <c:symbol val="none"/>
          </c:marker>
          <c:cat>
            <c:numRef>
              <c:f>'GB average farmgate price'!$B$191:$B$377</c:f>
              <c:numCache>
                <c:formatCode>mmm\-yy</c:formatCode>
                <c:ptCount val="187"/>
                <c:pt idx="0">
                  <c:v>40269</c:v>
                </c:pt>
                <c:pt idx="1">
                  <c:v>40299</c:v>
                </c:pt>
                <c:pt idx="2">
                  <c:v>40330</c:v>
                </c:pt>
                <c:pt idx="3">
                  <c:v>40360</c:v>
                </c:pt>
                <c:pt idx="4">
                  <c:v>40391</c:v>
                </c:pt>
                <c:pt idx="5">
                  <c:v>40422</c:v>
                </c:pt>
                <c:pt idx="6">
                  <c:v>40452</c:v>
                </c:pt>
                <c:pt idx="7">
                  <c:v>40483</c:v>
                </c:pt>
                <c:pt idx="8">
                  <c:v>40513</c:v>
                </c:pt>
                <c:pt idx="9">
                  <c:v>40544</c:v>
                </c:pt>
                <c:pt idx="10">
                  <c:v>40575</c:v>
                </c:pt>
                <c:pt idx="11">
                  <c:v>40603</c:v>
                </c:pt>
                <c:pt idx="12">
                  <c:v>40634</c:v>
                </c:pt>
                <c:pt idx="13">
                  <c:v>40664</c:v>
                </c:pt>
                <c:pt idx="14">
                  <c:v>40695</c:v>
                </c:pt>
                <c:pt idx="15">
                  <c:v>40725</c:v>
                </c:pt>
                <c:pt idx="16">
                  <c:v>40756</c:v>
                </c:pt>
                <c:pt idx="17">
                  <c:v>40787</c:v>
                </c:pt>
                <c:pt idx="18">
                  <c:v>40817</c:v>
                </c:pt>
                <c:pt idx="19">
                  <c:v>40848</c:v>
                </c:pt>
                <c:pt idx="20">
                  <c:v>40878</c:v>
                </c:pt>
                <c:pt idx="21">
                  <c:v>40909</c:v>
                </c:pt>
                <c:pt idx="22">
                  <c:v>40940</c:v>
                </c:pt>
                <c:pt idx="23">
                  <c:v>40969</c:v>
                </c:pt>
                <c:pt idx="24">
                  <c:v>41000</c:v>
                </c:pt>
                <c:pt idx="25">
                  <c:v>41030</c:v>
                </c:pt>
                <c:pt idx="26">
                  <c:v>41061</c:v>
                </c:pt>
                <c:pt idx="27">
                  <c:v>41091</c:v>
                </c:pt>
                <c:pt idx="28">
                  <c:v>41122</c:v>
                </c:pt>
                <c:pt idx="29">
                  <c:v>41153</c:v>
                </c:pt>
                <c:pt idx="30">
                  <c:v>41183</c:v>
                </c:pt>
                <c:pt idx="31">
                  <c:v>41214</c:v>
                </c:pt>
                <c:pt idx="32">
                  <c:v>41244</c:v>
                </c:pt>
                <c:pt idx="33">
                  <c:v>41275</c:v>
                </c:pt>
                <c:pt idx="34">
                  <c:v>41306</c:v>
                </c:pt>
                <c:pt idx="35">
                  <c:v>41334</c:v>
                </c:pt>
                <c:pt idx="36">
                  <c:v>41365</c:v>
                </c:pt>
                <c:pt idx="37">
                  <c:v>41395</c:v>
                </c:pt>
                <c:pt idx="38">
                  <c:v>41426</c:v>
                </c:pt>
                <c:pt idx="39">
                  <c:v>41456</c:v>
                </c:pt>
                <c:pt idx="40">
                  <c:v>41487</c:v>
                </c:pt>
                <c:pt idx="41">
                  <c:v>41518</c:v>
                </c:pt>
                <c:pt idx="42">
                  <c:v>41548</c:v>
                </c:pt>
                <c:pt idx="43">
                  <c:v>41579</c:v>
                </c:pt>
                <c:pt idx="44">
                  <c:v>41609</c:v>
                </c:pt>
                <c:pt idx="45">
                  <c:v>41640</c:v>
                </c:pt>
                <c:pt idx="46">
                  <c:v>41671</c:v>
                </c:pt>
                <c:pt idx="47">
                  <c:v>41699</c:v>
                </c:pt>
                <c:pt idx="48">
                  <c:v>41730</c:v>
                </c:pt>
                <c:pt idx="49">
                  <c:v>41760</c:v>
                </c:pt>
                <c:pt idx="50">
                  <c:v>41791</c:v>
                </c:pt>
                <c:pt idx="51">
                  <c:v>41821</c:v>
                </c:pt>
                <c:pt idx="52">
                  <c:v>41852</c:v>
                </c:pt>
                <c:pt idx="53">
                  <c:v>41883</c:v>
                </c:pt>
                <c:pt idx="54">
                  <c:v>41913</c:v>
                </c:pt>
                <c:pt idx="55">
                  <c:v>41944</c:v>
                </c:pt>
                <c:pt idx="56">
                  <c:v>41974</c:v>
                </c:pt>
                <c:pt idx="57">
                  <c:v>42005</c:v>
                </c:pt>
                <c:pt idx="58">
                  <c:v>42036</c:v>
                </c:pt>
                <c:pt idx="59">
                  <c:v>42064</c:v>
                </c:pt>
                <c:pt idx="60">
                  <c:v>42095</c:v>
                </c:pt>
                <c:pt idx="61">
                  <c:v>42125</c:v>
                </c:pt>
                <c:pt idx="62">
                  <c:v>42156</c:v>
                </c:pt>
                <c:pt idx="63">
                  <c:v>42186</c:v>
                </c:pt>
                <c:pt idx="64">
                  <c:v>42217</c:v>
                </c:pt>
                <c:pt idx="65">
                  <c:v>42248</c:v>
                </c:pt>
                <c:pt idx="66">
                  <c:v>42278</c:v>
                </c:pt>
                <c:pt idx="67">
                  <c:v>42309</c:v>
                </c:pt>
                <c:pt idx="68">
                  <c:v>42339</c:v>
                </c:pt>
                <c:pt idx="69">
                  <c:v>42370</c:v>
                </c:pt>
                <c:pt idx="70">
                  <c:v>42401</c:v>
                </c:pt>
                <c:pt idx="71">
                  <c:v>42430</c:v>
                </c:pt>
                <c:pt idx="72">
                  <c:v>42461</c:v>
                </c:pt>
                <c:pt idx="73">
                  <c:v>42491</c:v>
                </c:pt>
                <c:pt idx="74">
                  <c:v>42522</c:v>
                </c:pt>
                <c:pt idx="75">
                  <c:v>42552</c:v>
                </c:pt>
                <c:pt idx="76">
                  <c:v>42583</c:v>
                </c:pt>
                <c:pt idx="77">
                  <c:v>42614</c:v>
                </c:pt>
                <c:pt idx="78">
                  <c:v>42644</c:v>
                </c:pt>
                <c:pt idx="79">
                  <c:v>42675</c:v>
                </c:pt>
                <c:pt idx="80">
                  <c:v>42705</c:v>
                </c:pt>
                <c:pt idx="81">
                  <c:v>42736</c:v>
                </c:pt>
                <c:pt idx="82">
                  <c:v>42767</c:v>
                </c:pt>
                <c:pt idx="83">
                  <c:v>42795</c:v>
                </c:pt>
                <c:pt idx="84">
                  <c:v>42826</c:v>
                </c:pt>
                <c:pt idx="85">
                  <c:v>42856</c:v>
                </c:pt>
                <c:pt idx="86">
                  <c:v>42887</c:v>
                </c:pt>
                <c:pt idx="87">
                  <c:v>42917</c:v>
                </c:pt>
                <c:pt idx="88">
                  <c:v>42948</c:v>
                </c:pt>
                <c:pt idx="89">
                  <c:v>42979</c:v>
                </c:pt>
                <c:pt idx="90">
                  <c:v>43009</c:v>
                </c:pt>
                <c:pt idx="91">
                  <c:v>43040</c:v>
                </c:pt>
                <c:pt idx="92">
                  <c:v>43070</c:v>
                </c:pt>
                <c:pt idx="93">
                  <c:v>43101</c:v>
                </c:pt>
                <c:pt idx="94">
                  <c:v>43132</c:v>
                </c:pt>
                <c:pt idx="95">
                  <c:v>43160</c:v>
                </c:pt>
                <c:pt idx="96">
                  <c:v>43191</c:v>
                </c:pt>
                <c:pt idx="97">
                  <c:v>43221</c:v>
                </c:pt>
                <c:pt idx="98">
                  <c:v>43252</c:v>
                </c:pt>
                <c:pt idx="99">
                  <c:v>43282</c:v>
                </c:pt>
                <c:pt idx="100">
                  <c:v>43313</c:v>
                </c:pt>
                <c:pt idx="101">
                  <c:v>43344</c:v>
                </c:pt>
                <c:pt idx="102">
                  <c:v>43374</c:v>
                </c:pt>
                <c:pt idx="103">
                  <c:v>43405</c:v>
                </c:pt>
                <c:pt idx="104">
                  <c:v>43435</c:v>
                </c:pt>
                <c:pt idx="105">
                  <c:v>43466</c:v>
                </c:pt>
                <c:pt idx="106">
                  <c:v>43497</c:v>
                </c:pt>
                <c:pt idx="107">
                  <c:v>43525</c:v>
                </c:pt>
                <c:pt idx="108">
                  <c:v>43556</c:v>
                </c:pt>
                <c:pt idx="109">
                  <c:v>43586</c:v>
                </c:pt>
                <c:pt idx="110">
                  <c:v>43617</c:v>
                </c:pt>
                <c:pt idx="111">
                  <c:v>43647</c:v>
                </c:pt>
                <c:pt idx="112">
                  <c:v>43678</c:v>
                </c:pt>
                <c:pt idx="113">
                  <c:v>43709</c:v>
                </c:pt>
                <c:pt idx="114">
                  <c:v>43739</c:v>
                </c:pt>
                <c:pt idx="115">
                  <c:v>43770</c:v>
                </c:pt>
                <c:pt idx="116">
                  <c:v>43800</c:v>
                </c:pt>
                <c:pt idx="117">
                  <c:v>43831</c:v>
                </c:pt>
                <c:pt idx="118">
                  <c:v>43862</c:v>
                </c:pt>
                <c:pt idx="119">
                  <c:v>43891</c:v>
                </c:pt>
                <c:pt idx="120">
                  <c:v>43922</c:v>
                </c:pt>
                <c:pt idx="121">
                  <c:v>43952</c:v>
                </c:pt>
                <c:pt idx="122">
                  <c:v>43983</c:v>
                </c:pt>
                <c:pt idx="123">
                  <c:v>44013</c:v>
                </c:pt>
                <c:pt idx="124">
                  <c:v>44044</c:v>
                </c:pt>
                <c:pt idx="125">
                  <c:v>44075</c:v>
                </c:pt>
                <c:pt idx="126">
                  <c:v>44105</c:v>
                </c:pt>
                <c:pt idx="127">
                  <c:v>44136</c:v>
                </c:pt>
                <c:pt idx="128">
                  <c:v>44166</c:v>
                </c:pt>
                <c:pt idx="129">
                  <c:v>44197</c:v>
                </c:pt>
                <c:pt idx="130">
                  <c:v>44228</c:v>
                </c:pt>
                <c:pt idx="131">
                  <c:v>44256</c:v>
                </c:pt>
                <c:pt idx="132">
                  <c:v>44287</c:v>
                </c:pt>
                <c:pt idx="133">
                  <c:v>44317</c:v>
                </c:pt>
                <c:pt idx="134">
                  <c:v>44348</c:v>
                </c:pt>
                <c:pt idx="135">
                  <c:v>44378</c:v>
                </c:pt>
                <c:pt idx="136">
                  <c:v>44409</c:v>
                </c:pt>
                <c:pt idx="137">
                  <c:v>44440</c:v>
                </c:pt>
                <c:pt idx="138">
                  <c:v>44470</c:v>
                </c:pt>
                <c:pt idx="139">
                  <c:v>44501</c:v>
                </c:pt>
                <c:pt idx="140">
                  <c:v>44531</c:v>
                </c:pt>
                <c:pt idx="141">
                  <c:v>44562</c:v>
                </c:pt>
                <c:pt idx="142">
                  <c:v>44593</c:v>
                </c:pt>
                <c:pt idx="143">
                  <c:v>44621</c:v>
                </c:pt>
                <c:pt idx="144">
                  <c:v>44652</c:v>
                </c:pt>
                <c:pt idx="145">
                  <c:v>44682</c:v>
                </c:pt>
                <c:pt idx="146">
                  <c:v>44713</c:v>
                </c:pt>
                <c:pt idx="147">
                  <c:v>44743</c:v>
                </c:pt>
                <c:pt idx="148">
                  <c:v>44774</c:v>
                </c:pt>
                <c:pt idx="149">
                  <c:v>44805</c:v>
                </c:pt>
                <c:pt idx="150">
                  <c:v>44835</c:v>
                </c:pt>
                <c:pt idx="151">
                  <c:v>44866</c:v>
                </c:pt>
                <c:pt idx="152">
                  <c:v>44896</c:v>
                </c:pt>
                <c:pt idx="153">
                  <c:v>44927</c:v>
                </c:pt>
                <c:pt idx="154">
                  <c:v>44958</c:v>
                </c:pt>
                <c:pt idx="155">
                  <c:v>44986</c:v>
                </c:pt>
                <c:pt idx="156">
                  <c:v>45017</c:v>
                </c:pt>
                <c:pt idx="157">
                  <c:v>45047</c:v>
                </c:pt>
                <c:pt idx="158">
                  <c:v>45078</c:v>
                </c:pt>
                <c:pt idx="159">
                  <c:v>45108</c:v>
                </c:pt>
                <c:pt idx="160">
                  <c:v>45139</c:v>
                </c:pt>
                <c:pt idx="161">
                  <c:v>45170</c:v>
                </c:pt>
                <c:pt idx="162">
                  <c:v>45200</c:v>
                </c:pt>
                <c:pt idx="163">
                  <c:v>45231</c:v>
                </c:pt>
                <c:pt idx="164">
                  <c:v>45261</c:v>
                </c:pt>
                <c:pt idx="165">
                  <c:v>45292</c:v>
                </c:pt>
                <c:pt idx="166">
                  <c:v>45323</c:v>
                </c:pt>
                <c:pt idx="167">
                  <c:v>45352</c:v>
                </c:pt>
                <c:pt idx="168">
                  <c:v>45383</c:v>
                </c:pt>
                <c:pt idx="169">
                  <c:v>45413</c:v>
                </c:pt>
                <c:pt idx="170">
                  <c:v>45444</c:v>
                </c:pt>
                <c:pt idx="171">
                  <c:v>45474</c:v>
                </c:pt>
                <c:pt idx="172">
                  <c:v>45505</c:v>
                </c:pt>
                <c:pt idx="173">
                  <c:v>45536</c:v>
                </c:pt>
                <c:pt idx="174">
                  <c:v>45566</c:v>
                </c:pt>
                <c:pt idx="175">
                  <c:v>45597</c:v>
                </c:pt>
                <c:pt idx="176">
                  <c:v>45627</c:v>
                </c:pt>
                <c:pt idx="177">
                  <c:v>45658</c:v>
                </c:pt>
                <c:pt idx="178">
                  <c:v>45689</c:v>
                </c:pt>
                <c:pt idx="179">
                  <c:v>45717</c:v>
                </c:pt>
                <c:pt idx="180">
                  <c:v>45748</c:v>
                </c:pt>
                <c:pt idx="181">
                  <c:v>45778</c:v>
                </c:pt>
                <c:pt idx="182">
                  <c:v>45809</c:v>
                </c:pt>
                <c:pt idx="183">
                  <c:v>45839</c:v>
                </c:pt>
                <c:pt idx="184">
                  <c:v>45870</c:v>
                </c:pt>
                <c:pt idx="185">
                  <c:v>45901</c:v>
                </c:pt>
                <c:pt idx="186">
                  <c:v>45931</c:v>
                </c:pt>
              </c:numCache>
            </c:numRef>
          </c:cat>
          <c:val>
            <c:numRef>
              <c:f>'GB average farmgate price'!$D$191:$D$377</c:f>
              <c:numCache>
                <c:formatCode>0.00</c:formatCode>
                <c:ptCount val="187"/>
                <c:pt idx="0">
                  <c:v>22.994385907612788</c:v>
                </c:pt>
                <c:pt idx="1">
                  <c:v>23.01100431480474</c:v>
                </c:pt>
                <c:pt idx="2">
                  <c:v>23.18884129425162</c:v>
                </c:pt>
                <c:pt idx="3">
                  <c:v>23.854784074898316</c:v>
                </c:pt>
                <c:pt idx="4">
                  <c:v>24.397720190797244</c:v>
                </c:pt>
                <c:pt idx="5">
                  <c:v>24.921383561917711</c:v>
                </c:pt>
                <c:pt idx="6">
                  <c:v>25.390686848619822</c:v>
                </c:pt>
                <c:pt idx="7">
                  <c:v>25.538483336119878</c:v>
                </c:pt>
                <c:pt idx="8">
                  <c:v>25.460212158610005</c:v>
                </c:pt>
                <c:pt idx="9">
                  <c:v>25.231151889165236</c:v>
                </c:pt>
                <c:pt idx="10">
                  <c:v>25.384353133498923</c:v>
                </c:pt>
                <c:pt idx="11">
                  <c:v>25.882508226580519</c:v>
                </c:pt>
                <c:pt idx="12">
                  <c:v>26.120727369634309</c:v>
                </c:pt>
                <c:pt idx="13">
                  <c:v>26.136967684500679</c:v>
                </c:pt>
                <c:pt idx="14">
                  <c:v>26.333490053969228</c:v>
                </c:pt>
                <c:pt idx="15">
                  <c:v>26.910910212678075</c:v>
                </c:pt>
                <c:pt idx="16">
                  <c:v>27.105964640380879</c:v>
                </c:pt>
                <c:pt idx="17">
                  <c:v>27.683005510124584</c:v>
                </c:pt>
                <c:pt idx="18">
                  <c:v>28.78362926471511</c:v>
                </c:pt>
                <c:pt idx="19">
                  <c:v>29.215758137579986</c:v>
                </c:pt>
                <c:pt idx="20">
                  <c:v>29.134179007774204</c:v>
                </c:pt>
                <c:pt idx="21">
                  <c:v>28.845153886665994</c:v>
                </c:pt>
                <c:pt idx="22">
                  <c:v>28.82641589368194</c:v>
                </c:pt>
                <c:pt idx="23">
                  <c:v>28.627393135789418</c:v>
                </c:pt>
                <c:pt idx="24">
                  <c:v>28.084843738698673</c:v>
                </c:pt>
                <c:pt idx="25">
                  <c:v>27.598495723378278</c:v>
                </c:pt>
                <c:pt idx="26">
                  <c:v>26.397889259317513</c:v>
                </c:pt>
                <c:pt idx="27">
                  <c:v>26.460983268644757</c:v>
                </c:pt>
                <c:pt idx="28">
                  <c:v>26.428020411593703</c:v>
                </c:pt>
                <c:pt idx="29">
                  <c:v>27.153602202337499</c:v>
                </c:pt>
                <c:pt idx="30">
                  <c:v>28.627349255060391</c:v>
                </c:pt>
                <c:pt idx="31">
                  <c:v>29.453136216913101</c:v>
                </c:pt>
                <c:pt idx="32">
                  <c:v>29.875250202661597</c:v>
                </c:pt>
                <c:pt idx="33">
                  <c:v>29.827704172932268</c:v>
                </c:pt>
                <c:pt idx="34">
                  <c:v>29.990527595149324</c:v>
                </c:pt>
                <c:pt idx="35">
                  <c:v>29.99145748123053</c:v>
                </c:pt>
                <c:pt idx="36">
                  <c:v>29.653534665910644</c:v>
                </c:pt>
                <c:pt idx="37">
                  <c:v>29.473780250274849</c:v>
                </c:pt>
                <c:pt idx="38">
                  <c:v>30.380362588127412</c:v>
                </c:pt>
                <c:pt idx="39">
                  <c:v>31.122093389179831</c:v>
                </c:pt>
                <c:pt idx="40">
                  <c:v>31.4729716542296</c:v>
                </c:pt>
                <c:pt idx="41">
                  <c:v>32.539082506495987</c:v>
                </c:pt>
                <c:pt idx="42">
                  <c:v>33.229374427157595</c:v>
                </c:pt>
                <c:pt idx="43">
                  <c:v>34.341633255309269</c:v>
                </c:pt>
                <c:pt idx="44">
                  <c:v>34.204527292186185</c:v>
                </c:pt>
                <c:pt idx="45">
                  <c:v>33.804711798661486</c:v>
                </c:pt>
                <c:pt idx="46">
                  <c:v>33.941556988973673</c:v>
                </c:pt>
                <c:pt idx="47">
                  <c:v>33.718295862557341</c:v>
                </c:pt>
                <c:pt idx="48">
                  <c:v>33.337270274334571</c:v>
                </c:pt>
                <c:pt idx="49">
                  <c:v>32.515746539524343</c:v>
                </c:pt>
                <c:pt idx="50">
                  <c:v>31.953487723715774</c:v>
                </c:pt>
                <c:pt idx="51">
                  <c:v>31.805342676324607</c:v>
                </c:pt>
                <c:pt idx="52">
                  <c:v>31.350238146046664</c:v>
                </c:pt>
                <c:pt idx="53">
                  <c:v>30.966990442683763</c:v>
                </c:pt>
                <c:pt idx="54">
                  <c:v>29.829573698491902</c:v>
                </c:pt>
                <c:pt idx="55">
                  <c:v>29.114942448493057</c:v>
                </c:pt>
                <c:pt idx="56">
                  <c:v>27.961269873432766</c:v>
                </c:pt>
                <c:pt idx="57">
                  <c:v>26.316064784955607</c:v>
                </c:pt>
                <c:pt idx="58">
                  <c:v>25.672166686764285</c:v>
                </c:pt>
                <c:pt idx="59">
                  <c:v>24.417131667581799</c:v>
                </c:pt>
                <c:pt idx="60">
                  <c:v>24.186099233044306</c:v>
                </c:pt>
                <c:pt idx="61">
                  <c:v>23.867975851778677</c:v>
                </c:pt>
                <c:pt idx="62">
                  <c:v>23.480803438653016</c:v>
                </c:pt>
                <c:pt idx="63">
                  <c:v>23.305239090623946</c:v>
                </c:pt>
                <c:pt idx="64">
                  <c:v>22.855237781754663</c:v>
                </c:pt>
                <c:pt idx="65">
                  <c:v>23.183896256636647</c:v>
                </c:pt>
                <c:pt idx="66">
                  <c:v>23.795348795125395</c:v>
                </c:pt>
                <c:pt idx="67">
                  <c:v>23.44750753022339</c:v>
                </c:pt>
                <c:pt idx="68">
                  <c:v>23.512692165562491</c:v>
                </c:pt>
                <c:pt idx="69">
                  <c:v>22.712376121365409</c:v>
                </c:pt>
                <c:pt idx="70">
                  <c:v>22.541818181519936</c:v>
                </c:pt>
                <c:pt idx="71">
                  <c:v>21.852613515352072</c:v>
                </c:pt>
                <c:pt idx="72">
                  <c:v>20.65206218674901</c:v>
                </c:pt>
                <c:pt idx="73">
                  <c:v>19.436069569466515</c:v>
                </c:pt>
                <c:pt idx="74">
                  <c:v>18.855832241756325</c:v>
                </c:pt>
                <c:pt idx="75">
                  <c:v>19.691111987717818</c:v>
                </c:pt>
                <c:pt idx="76">
                  <c:v>20.334214163515679</c:v>
                </c:pt>
                <c:pt idx="77">
                  <c:v>21.722041763718781</c:v>
                </c:pt>
                <c:pt idx="78">
                  <c:v>23.226911857304344</c:v>
                </c:pt>
                <c:pt idx="79">
                  <c:v>24.679112775033659</c:v>
                </c:pt>
                <c:pt idx="80">
                  <c:v>25.599611729902989</c:v>
                </c:pt>
                <c:pt idx="81">
                  <c:v>26.900887785829475</c:v>
                </c:pt>
                <c:pt idx="82">
                  <c:v>27.614126655421543</c:v>
                </c:pt>
                <c:pt idx="83">
                  <c:v>27.563514791303536</c:v>
                </c:pt>
                <c:pt idx="84">
                  <c:v>26.844741623093942</c:v>
                </c:pt>
                <c:pt idx="85">
                  <c:v>26.460764961823308</c:v>
                </c:pt>
                <c:pt idx="86">
                  <c:v>26.257800477871175</c:v>
                </c:pt>
                <c:pt idx="87">
                  <c:v>27.449775687687225</c:v>
                </c:pt>
                <c:pt idx="88">
                  <c:v>28.635210572431767</c:v>
                </c:pt>
                <c:pt idx="89">
                  <c:v>30.25783608324177</c:v>
                </c:pt>
                <c:pt idx="90">
                  <c:v>31.792732164488225</c:v>
                </c:pt>
                <c:pt idx="91">
                  <c:v>31.906931196752893</c:v>
                </c:pt>
                <c:pt idx="92">
                  <c:v>31.602061805118641</c:v>
                </c:pt>
                <c:pt idx="93">
                  <c:v>30.501161629322311</c:v>
                </c:pt>
                <c:pt idx="94">
                  <c:v>29.498078963769601</c:v>
                </c:pt>
                <c:pt idx="95">
                  <c:v>28.330832308475522</c:v>
                </c:pt>
                <c:pt idx="96">
                  <c:v>26.926965303793871</c:v>
                </c:pt>
                <c:pt idx="97">
                  <c:v>26.266363673384863</c:v>
                </c:pt>
                <c:pt idx="98">
                  <c:v>26.677649680817805</c:v>
                </c:pt>
                <c:pt idx="99">
                  <c:v>28.469113873648293</c:v>
                </c:pt>
                <c:pt idx="100">
                  <c:v>29.771608298713467</c:v>
                </c:pt>
                <c:pt idx="101">
                  <c:v>30.820593250555628</c:v>
                </c:pt>
                <c:pt idx="102">
                  <c:v>31.702622402641698</c:v>
                </c:pt>
                <c:pt idx="103">
                  <c:v>31.710228896655227</c:v>
                </c:pt>
                <c:pt idx="104">
                  <c:v>30.36744854874971</c:v>
                </c:pt>
                <c:pt idx="105">
                  <c:v>29.554182404668826</c:v>
                </c:pt>
                <c:pt idx="106">
                  <c:v>29.245335057858853</c:v>
                </c:pt>
                <c:pt idx="107">
                  <c:v>28.774400827045419</c:v>
                </c:pt>
                <c:pt idx="108">
                  <c:v>27.90681942356429</c:v>
                </c:pt>
                <c:pt idx="109">
                  <c:v>27.569764308261213</c:v>
                </c:pt>
                <c:pt idx="110">
                  <c:v>27.716794657054194</c:v>
                </c:pt>
                <c:pt idx="111">
                  <c:v>28.311395748816636</c:v>
                </c:pt>
                <c:pt idx="112">
                  <c:v>28.637373771091418</c:v>
                </c:pt>
                <c:pt idx="113">
                  <c:v>29.141822415430777</c:v>
                </c:pt>
                <c:pt idx="114">
                  <c:v>29.126749047632536</c:v>
                </c:pt>
                <c:pt idx="115">
                  <c:v>29.416785638455959</c:v>
                </c:pt>
                <c:pt idx="116">
                  <c:v>28.890514158463539</c:v>
                </c:pt>
                <c:pt idx="117">
                  <c:v>28.562000494085275</c:v>
                </c:pt>
                <c:pt idx="118">
                  <c:v>28.476613491478169</c:v>
                </c:pt>
                <c:pt idx="119">
                  <c:v>28.532379593932639</c:v>
                </c:pt>
                <c:pt idx="120">
                  <c:v>27.235467975905124</c:v>
                </c:pt>
                <c:pt idx="121">
                  <c:v>26.393608763183444</c:v>
                </c:pt>
                <c:pt idx="122">
                  <c:v>26.687625467912522</c:v>
                </c:pt>
                <c:pt idx="123">
                  <c:v>27.340141008953506</c:v>
                </c:pt>
                <c:pt idx="124">
                  <c:v>27.665670662373621</c:v>
                </c:pt>
                <c:pt idx="125">
                  <c:v>28.527093890056925</c:v>
                </c:pt>
                <c:pt idx="126">
                  <c:v>29.502969514070475</c:v>
                </c:pt>
                <c:pt idx="127">
                  <c:v>30.094975393523118</c:v>
                </c:pt>
                <c:pt idx="128">
                  <c:v>29.825530073858083</c:v>
                </c:pt>
                <c:pt idx="129">
                  <c:v>29.380129538681775</c:v>
                </c:pt>
                <c:pt idx="130">
                  <c:v>29.354855099317437</c:v>
                </c:pt>
                <c:pt idx="131">
                  <c:v>28.965881419202841</c:v>
                </c:pt>
                <c:pt idx="132">
                  <c:v>28.615841820768509</c:v>
                </c:pt>
                <c:pt idx="133">
                  <c:v>29.495081266992077</c:v>
                </c:pt>
                <c:pt idx="134">
                  <c:v>29.585847291731209</c:v>
                </c:pt>
                <c:pt idx="135">
                  <c:v>30.151586862883061</c:v>
                </c:pt>
                <c:pt idx="136">
                  <c:v>30.873365862000469</c:v>
                </c:pt>
                <c:pt idx="137">
                  <c:v>31.095726881162186</c:v>
                </c:pt>
                <c:pt idx="138">
                  <c:v>32.007182584341251</c:v>
                </c:pt>
                <c:pt idx="139">
                  <c:v>32.898150263883366</c:v>
                </c:pt>
                <c:pt idx="140">
                  <c:v>33.844615517370244</c:v>
                </c:pt>
                <c:pt idx="141">
                  <c:v>35.514685078615287</c:v>
                </c:pt>
                <c:pt idx="142">
                  <c:v>36.003622934414764</c:v>
                </c:pt>
                <c:pt idx="143">
                  <c:v>37.09922805618055</c:v>
                </c:pt>
                <c:pt idx="144">
                  <c:v>37.662499637844597</c:v>
                </c:pt>
                <c:pt idx="145">
                  <c:v>40.304296412389753</c:v>
                </c:pt>
                <c:pt idx="146">
                  <c:v>43.419297472311655</c:v>
                </c:pt>
                <c:pt idx="147">
                  <c:v>46.537193271578936</c:v>
                </c:pt>
                <c:pt idx="148">
                  <c:v>47.568953567837411</c:v>
                </c:pt>
                <c:pt idx="149">
                  <c:v>49.543581198325064</c:v>
                </c:pt>
                <c:pt idx="150">
                  <c:v>50.809377636634196</c:v>
                </c:pt>
                <c:pt idx="151">
                  <c:v>51.280821367301975</c:v>
                </c:pt>
                <c:pt idx="152">
                  <c:v>51.67933645270471</c:v>
                </c:pt>
                <c:pt idx="153">
                  <c:v>50.510461968131345</c:v>
                </c:pt>
                <c:pt idx="154">
                  <c:v>48.664425844770996</c:v>
                </c:pt>
                <c:pt idx="155">
                  <c:v>44.778723450149464</c:v>
                </c:pt>
                <c:pt idx="156">
                  <c:v>40.133108515755708</c:v>
                </c:pt>
                <c:pt idx="157">
                  <c:v>36.926238755242565</c:v>
                </c:pt>
                <c:pt idx="158">
                  <c:v>35.898763254276666</c:v>
                </c:pt>
                <c:pt idx="159">
                  <c:v>35.629394128157202</c:v>
                </c:pt>
                <c:pt idx="160">
                  <c:v>36.530532051544547</c:v>
                </c:pt>
                <c:pt idx="161">
                  <c:v>36.598153410093161</c:v>
                </c:pt>
                <c:pt idx="162">
                  <c:v>37.031550341994915</c:v>
                </c:pt>
                <c:pt idx="163">
                  <c:v>37.240372550183174</c:v>
                </c:pt>
                <c:pt idx="164">
                  <c:v>37.296739150196196</c:v>
                </c:pt>
                <c:pt idx="165">
                  <c:v>38.079056794625266</c:v>
                </c:pt>
                <c:pt idx="166">
                  <c:v>38.264511067667897</c:v>
                </c:pt>
                <c:pt idx="167">
                  <c:v>38.15802474539732</c:v>
                </c:pt>
                <c:pt idx="168">
                  <c:v>37.952907009230579</c:v>
                </c:pt>
                <c:pt idx="169">
                  <c:v>37.63399027620396</c:v>
                </c:pt>
                <c:pt idx="170">
                  <c:v>38.531050612281497</c:v>
                </c:pt>
                <c:pt idx="171">
                  <c:v>39.72630849711615</c:v>
                </c:pt>
                <c:pt idx="172">
                  <c:v>41.28363564819464</c:v>
                </c:pt>
                <c:pt idx="173">
                  <c:v>43.251798364857478</c:v>
                </c:pt>
                <c:pt idx="174">
                  <c:v>45.387570613576102</c:v>
                </c:pt>
                <c:pt idx="175">
                  <c:v>46.254802783672652</c:v>
                </c:pt>
                <c:pt idx="176">
                  <c:v>46.581226029392717</c:v>
                </c:pt>
                <c:pt idx="177">
                  <c:v>46.028147962890309</c:v>
                </c:pt>
                <c:pt idx="178">
                  <c:v>45.905341126129152</c:v>
                </c:pt>
                <c:pt idx="179">
                  <c:v>45.352022848043411</c:v>
                </c:pt>
                <c:pt idx="180">
                  <c:v>43.91274731632879</c:v>
                </c:pt>
                <c:pt idx="181">
                  <c:v>43.41729060342923</c:v>
                </c:pt>
                <c:pt idx="182">
                  <c:v>43.315126979785866</c:v>
                </c:pt>
                <c:pt idx="183">
                  <c:v>43.947909222046405</c:v>
                </c:pt>
                <c:pt idx="184">
                  <c:v>45.323769617997314</c:v>
                </c:pt>
                <c:pt idx="185">
                  <c:v>47.166579115773416</c:v>
                </c:pt>
                <c:pt idx="186">
                  <c:v>47.879623267863927</c:v>
                </c:pt>
              </c:numCache>
            </c:numRef>
          </c:val>
          <c:smooth val="0"/>
          <c:extLst>
            <c:ext xmlns:c16="http://schemas.microsoft.com/office/drawing/2014/chart" uri="{C3380CC4-5D6E-409C-BE32-E72D297353CC}">
              <c16:uniqueId val="{00000002-C033-4E71-A0B8-84CD8764CFF6}"/>
            </c:ext>
          </c:extLst>
        </c:ser>
        <c:dLbls>
          <c:showLegendKey val="0"/>
          <c:showVal val="0"/>
          <c:showCatName val="0"/>
          <c:showSerName val="0"/>
          <c:showPercent val="0"/>
          <c:showBubbleSize val="0"/>
        </c:dLbls>
        <c:smooth val="0"/>
        <c:axId val="163995856"/>
        <c:axId val="163995072"/>
        <c:extLst>
          <c:ext xmlns:c15="http://schemas.microsoft.com/office/drawing/2012/chart" uri="{02D57815-91ED-43cb-92C2-25804820EDAC}">
            <c15:filteredLineSeries>
              <c15:ser>
                <c:idx val="1"/>
                <c:order val="0"/>
                <c:tx>
                  <c:strRef>
                    <c:extLst>
                      <c:ext uri="{02D57815-91ED-43cb-92C2-25804820EDAC}">
                        <c15:formulaRef>
                          <c15:sqref>'UK average farmgate price'!$C$7</c15:sqref>
                        </c15:formulaRef>
                      </c:ext>
                    </c:extLst>
                    <c:strCache>
                      <c:ptCount val="1"/>
                      <c:pt idx="0">
                        <c:v>Average farmgate price (excl bonus)</c:v>
                      </c:pt>
                    </c:strCache>
                  </c:strRef>
                </c:tx>
                <c:spPr>
                  <a:ln w="28575" cap="rnd">
                    <a:solidFill>
                      <a:schemeClr val="tx1"/>
                    </a:solidFill>
                    <a:round/>
                  </a:ln>
                  <a:effectLst/>
                </c:spPr>
                <c:marker>
                  <c:symbol val="none"/>
                </c:marker>
                <c:cat>
                  <c:numRef>
                    <c:extLst>
                      <c:ext uri="{02D57815-91ED-43cb-92C2-25804820EDAC}">
                        <c15:formulaRef>
                          <c15:sqref>'GB average farmgate price'!$B$191:$B$377</c15:sqref>
                        </c15:formulaRef>
                      </c:ext>
                    </c:extLst>
                    <c:numCache>
                      <c:formatCode>mmm\-yy</c:formatCode>
                      <c:ptCount val="187"/>
                      <c:pt idx="0">
                        <c:v>40269</c:v>
                      </c:pt>
                      <c:pt idx="1">
                        <c:v>40299</c:v>
                      </c:pt>
                      <c:pt idx="2">
                        <c:v>40330</c:v>
                      </c:pt>
                      <c:pt idx="3">
                        <c:v>40360</c:v>
                      </c:pt>
                      <c:pt idx="4">
                        <c:v>40391</c:v>
                      </c:pt>
                      <c:pt idx="5">
                        <c:v>40422</c:v>
                      </c:pt>
                      <c:pt idx="6">
                        <c:v>40452</c:v>
                      </c:pt>
                      <c:pt idx="7">
                        <c:v>40483</c:v>
                      </c:pt>
                      <c:pt idx="8">
                        <c:v>40513</c:v>
                      </c:pt>
                      <c:pt idx="9">
                        <c:v>40544</c:v>
                      </c:pt>
                      <c:pt idx="10">
                        <c:v>40575</c:v>
                      </c:pt>
                      <c:pt idx="11">
                        <c:v>40603</c:v>
                      </c:pt>
                      <c:pt idx="12">
                        <c:v>40634</c:v>
                      </c:pt>
                      <c:pt idx="13">
                        <c:v>40664</c:v>
                      </c:pt>
                      <c:pt idx="14">
                        <c:v>40695</c:v>
                      </c:pt>
                      <c:pt idx="15">
                        <c:v>40725</c:v>
                      </c:pt>
                      <c:pt idx="16">
                        <c:v>40756</c:v>
                      </c:pt>
                      <c:pt idx="17">
                        <c:v>40787</c:v>
                      </c:pt>
                      <c:pt idx="18">
                        <c:v>40817</c:v>
                      </c:pt>
                      <c:pt idx="19">
                        <c:v>40848</c:v>
                      </c:pt>
                      <c:pt idx="20">
                        <c:v>40878</c:v>
                      </c:pt>
                      <c:pt idx="21">
                        <c:v>40909</c:v>
                      </c:pt>
                      <c:pt idx="22">
                        <c:v>40940</c:v>
                      </c:pt>
                      <c:pt idx="23">
                        <c:v>40969</c:v>
                      </c:pt>
                      <c:pt idx="24">
                        <c:v>41000</c:v>
                      </c:pt>
                      <c:pt idx="25">
                        <c:v>41030</c:v>
                      </c:pt>
                      <c:pt idx="26">
                        <c:v>41061</c:v>
                      </c:pt>
                      <c:pt idx="27">
                        <c:v>41091</c:v>
                      </c:pt>
                      <c:pt idx="28">
                        <c:v>41122</c:v>
                      </c:pt>
                      <c:pt idx="29">
                        <c:v>41153</c:v>
                      </c:pt>
                      <c:pt idx="30">
                        <c:v>41183</c:v>
                      </c:pt>
                      <c:pt idx="31">
                        <c:v>41214</c:v>
                      </c:pt>
                      <c:pt idx="32">
                        <c:v>41244</c:v>
                      </c:pt>
                      <c:pt idx="33">
                        <c:v>41275</c:v>
                      </c:pt>
                      <c:pt idx="34">
                        <c:v>41306</c:v>
                      </c:pt>
                      <c:pt idx="35">
                        <c:v>41334</c:v>
                      </c:pt>
                      <c:pt idx="36">
                        <c:v>41365</c:v>
                      </c:pt>
                      <c:pt idx="37">
                        <c:v>41395</c:v>
                      </c:pt>
                      <c:pt idx="38">
                        <c:v>41426</c:v>
                      </c:pt>
                      <c:pt idx="39">
                        <c:v>41456</c:v>
                      </c:pt>
                      <c:pt idx="40">
                        <c:v>41487</c:v>
                      </c:pt>
                      <c:pt idx="41">
                        <c:v>41518</c:v>
                      </c:pt>
                      <c:pt idx="42">
                        <c:v>41548</c:v>
                      </c:pt>
                      <c:pt idx="43">
                        <c:v>41579</c:v>
                      </c:pt>
                      <c:pt idx="44">
                        <c:v>41609</c:v>
                      </c:pt>
                      <c:pt idx="45">
                        <c:v>41640</c:v>
                      </c:pt>
                      <c:pt idx="46">
                        <c:v>41671</c:v>
                      </c:pt>
                      <c:pt idx="47">
                        <c:v>41699</c:v>
                      </c:pt>
                      <c:pt idx="48">
                        <c:v>41730</c:v>
                      </c:pt>
                      <c:pt idx="49">
                        <c:v>41760</c:v>
                      </c:pt>
                      <c:pt idx="50">
                        <c:v>41791</c:v>
                      </c:pt>
                      <c:pt idx="51">
                        <c:v>41821</c:v>
                      </c:pt>
                      <c:pt idx="52">
                        <c:v>41852</c:v>
                      </c:pt>
                      <c:pt idx="53">
                        <c:v>41883</c:v>
                      </c:pt>
                      <c:pt idx="54">
                        <c:v>41913</c:v>
                      </c:pt>
                      <c:pt idx="55">
                        <c:v>41944</c:v>
                      </c:pt>
                      <c:pt idx="56">
                        <c:v>41974</c:v>
                      </c:pt>
                      <c:pt idx="57">
                        <c:v>42005</c:v>
                      </c:pt>
                      <c:pt idx="58">
                        <c:v>42036</c:v>
                      </c:pt>
                      <c:pt idx="59">
                        <c:v>42064</c:v>
                      </c:pt>
                      <c:pt idx="60">
                        <c:v>42095</c:v>
                      </c:pt>
                      <c:pt idx="61">
                        <c:v>42125</c:v>
                      </c:pt>
                      <c:pt idx="62">
                        <c:v>42156</c:v>
                      </c:pt>
                      <c:pt idx="63">
                        <c:v>42186</c:v>
                      </c:pt>
                      <c:pt idx="64">
                        <c:v>42217</c:v>
                      </c:pt>
                      <c:pt idx="65">
                        <c:v>42248</c:v>
                      </c:pt>
                      <c:pt idx="66">
                        <c:v>42278</c:v>
                      </c:pt>
                      <c:pt idx="67">
                        <c:v>42309</c:v>
                      </c:pt>
                      <c:pt idx="68">
                        <c:v>42339</c:v>
                      </c:pt>
                      <c:pt idx="69">
                        <c:v>42370</c:v>
                      </c:pt>
                      <c:pt idx="70">
                        <c:v>42401</c:v>
                      </c:pt>
                      <c:pt idx="71">
                        <c:v>42430</c:v>
                      </c:pt>
                      <c:pt idx="72">
                        <c:v>42461</c:v>
                      </c:pt>
                      <c:pt idx="73">
                        <c:v>42491</c:v>
                      </c:pt>
                      <c:pt idx="74">
                        <c:v>42522</c:v>
                      </c:pt>
                      <c:pt idx="75">
                        <c:v>42552</c:v>
                      </c:pt>
                      <c:pt idx="76">
                        <c:v>42583</c:v>
                      </c:pt>
                      <c:pt idx="77">
                        <c:v>42614</c:v>
                      </c:pt>
                      <c:pt idx="78">
                        <c:v>42644</c:v>
                      </c:pt>
                      <c:pt idx="79">
                        <c:v>42675</c:v>
                      </c:pt>
                      <c:pt idx="80">
                        <c:v>42705</c:v>
                      </c:pt>
                      <c:pt idx="81">
                        <c:v>42736</c:v>
                      </c:pt>
                      <c:pt idx="82">
                        <c:v>42767</c:v>
                      </c:pt>
                      <c:pt idx="83">
                        <c:v>42795</c:v>
                      </c:pt>
                      <c:pt idx="84">
                        <c:v>42826</c:v>
                      </c:pt>
                      <c:pt idx="85">
                        <c:v>42856</c:v>
                      </c:pt>
                      <c:pt idx="86">
                        <c:v>42887</c:v>
                      </c:pt>
                      <c:pt idx="87">
                        <c:v>42917</c:v>
                      </c:pt>
                      <c:pt idx="88">
                        <c:v>42948</c:v>
                      </c:pt>
                      <c:pt idx="89">
                        <c:v>42979</c:v>
                      </c:pt>
                      <c:pt idx="90">
                        <c:v>43009</c:v>
                      </c:pt>
                      <c:pt idx="91">
                        <c:v>43040</c:v>
                      </c:pt>
                      <c:pt idx="92">
                        <c:v>43070</c:v>
                      </c:pt>
                      <c:pt idx="93">
                        <c:v>43101</c:v>
                      </c:pt>
                      <c:pt idx="94">
                        <c:v>43132</c:v>
                      </c:pt>
                      <c:pt idx="95">
                        <c:v>43160</c:v>
                      </c:pt>
                      <c:pt idx="96">
                        <c:v>43191</c:v>
                      </c:pt>
                      <c:pt idx="97">
                        <c:v>43221</c:v>
                      </c:pt>
                      <c:pt idx="98">
                        <c:v>43252</c:v>
                      </c:pt>
                      <c:pt idx="99">
                        <c:v>43282</c:v>
                      </c:pt>
                      <c:pt idx="100">
                        <c:v>43313</c:v>
                      </c:pt>
                      <c:pt idx="101">
                        <c:v>43344</c:v>
                      </c:pt>
                      <c:pt idx="102">
                        <c:v>43374</c:v>
                      </c:pt>
                      <c:pt idx="103">
                        <c:v>43405</c:v>
                      </c:pt>
                      <c:pt idx="104">
                        <c:v>43435</c:v>
                      </c:pt>
                      <c:pt idx="105">
                        <c:v>43466</c:v>
                      </c:pt>
                      <c:pt idx="106">
                        <c:v>43497</c:v>
                      </c:pt>
                      <c:pt idx="107">
                        <c:v>43525</c:v>
                      </c:pt>
                      <c:pt idx="108">
                        <c:v>43556</c:v>
                      </c:pt>
                      <c:pt idx="109">
                        <c:v>43586</c:v>
                      </c:pt>
                      <c:pt idx="110">
                        <c:v>43617</c:v>
                      </c:pt>
                      <c:pt idx="111">
                        <c:v>43647</c:v>
                      </c:pt>
                      <c:pt idx="112">
                        <c:v>43678</c:v>
                      </c:pt>
                      <c:pt idx="113">
                        <c:v>43709</c:v>
                      </c:pt>
                      <c:pt idx="114">
                        <c:v>43739</c:v>
                      </c:pt>
                      <c:pt idx="115">
                        <c:v>43770</c:v>
                      </c:pt>
                      <c:pt idx="116">
                        <c:v>43800</c:v>
                      </c:pt>
                      <c:pt idx="117">
                        <c:v>43831</c:v>
                      </c:pt>
                      <c:pt idx="118">
                        <c:v>43862</c:v>
                      </c:pt>
                      <c:pt idx="119">
                        <c:v>43891</c:v>
                      </c:pt>
                      <c:pt idx="120">
                        <c:v>43922</c:v>
                      </c:pt>
                      <c:pt idx="121">
                        <c:v>43952</c:v>
                      </c:pt>
                      <c:pt idx="122">
                        <c:v>43983</c:v>
                      </c:pt>
                      <c:pt idx="123">
                        <c:v>44013</c:v>
                      </c:pt>
                      <c:pt idx="124">
                        <c:v>44044</c:v>
                      </c:pt>
                      <c:pt idx="125">
                        <c:v>44075</c:v>
                      </c:pt>
                      <c:pt idx="126">
                        <c:v>44105</c:v>
                      </c:pt>
                      <c:pt idx="127">
                        <c:v>44136</c:v>
                      </c:pt>
                      <c:pt idx="128">
                        <c:v>44166</c:v>
                      </c:pt>
                      <c:pt idx="129">
                        <c:v>44197</c:v>
                      </c:pt>
                      <c:pt idx="130">
                        <c:v>44228</c:v>
                      </c:pt>
                      <c:pt idx="131">
                        <c:v>44256</c:v>
                      </c:pt>
                      <c:pt idx="132">
                        <c:v>44287</c:v>
                      </c:pt>
                      <c:pt idx="133">
                        <c:v>44317</c:v>
                      </c:pt>
                      <c:pt idx="134">
                        <c:v>44348</c:v>
                      </c:pt>
                      <c:pt idx="135">
                        <c:v>44378</c:v>
                      </c:pt>
                      <c:pt idx="136">
                        <c:v>44409</c:v>
                      </c:pt>
                      <c:pt idx="137">
                        <c:v>44440</c:v>
                      </c:pt>
                      <c:pt idx="138">
                        <c:v>44470</c:v>
                      </c:pt>
                      <c:pt idx="139">
                        <c:v>44501</c:v>
                      </c:pt>
                      <c:pt idx="140">
                        <c:v>44531</c:v>
                      </c:pt>
                      <c:pt idx="141">
                        <c:v>44562</c:v>
                      </c:pt>
                      <c:pt idx="142">
                        <c:v>44593</c:v>
                      </c:pt>
                      <c:pt idx="143">
                        <c:v>44621</c:v>
                      </c:pt>
                      <c:pt idx="144">
                        <c:v>44652</c:v>
                      </c:pt>
                      <c:pt idx="145">
                        <c:v>44682</c:v>
                      </c:pt>
                      <c:pt idx="146">
                        <c:v>44713</c:v>
                      </c:pt>
                      <c:pt idx="147">
                        <c:v>44743</c:v>
                      </c:pt>
                      <c:pt idx="148">
                        <c:v>44774</c:v>
                      </c:pt>
                      <c:pt idx="149">
                        <c:v>44805</c:v>
                      </c:pt>
                      <c:pt idx="150">
                        <c:v>44835</c:v>
                      </c:pt>
                      <c:pt idx="151">
                        <c:v>44866</c:v>
                      </c:pt>
                      <c:pt idx="152">
                        <c:v>44896</c:v>
                      </c:pt>
                      <c:pt idx="153">
                        <c:v>44927</c:v>
                      </c:pt>
                      <c:pt idx="154">
                        <c:v>44958</c:v>
                      </c:pt>
                      <c:pt idx="155">
                        <c:v>44986</c:v>
                      </c:pt>
                      <c:pt idx="156">
                        <c:v>45017</c:v>
                      </c:pt>
                      <c:pt idx="157">
                        <c:v>45047</c:v>
                      </c:pt>
                      <c:pt idx="158">
                        <c:v>45078</c:v>
                      </c:pt>
                      <c:pt idx="159">
                        <c:v>45108</c:v>
                      </c:pt>
                      <c:pt idx="160">
                        <c:v>45139</c:v>
                      </c:pt>
                      <c:pt idx="161">
                        <c:v>45170</c:v>
                      </c:pt>
                      <c:pt idx="162">
                        <c:v>45200</c:v>
                      </c:pt>
                      <c:pt idx="163">
                        <c:v>45231</c:v>
                      </c:pt>
                      <c:pt idx="164">
                        <c:v>45261</c:v>
                      </c:pt>
                      <c:pt idx="165">
                        <c:v>45292</c:v>
                      </c:pt>
                      <c:pt idx="166">
                        <c:v>45323</c:v>
                      </c:pt>
                      <c:pt idx="167">
                        <c:v>45352</c:v>
                      </c:pt>
                      <c:pt idx="168">
                        <c:v>45383</c:v>
                      </c:pt>
                      <c:pt idx="169">
                        <c:v>45413</c:v>
                      </c:pt>
                      <c:pt idx="170">
                        <c:v>45444</c:v>
                      </c:pt>
                      <c:pt idx="171">
                        <c:v>45474</c:v>
                      </c:pt>
                      <c:pt idx="172">
                        <c:v>45505</c:v>
                      </c:pt>
                      <c:pt idx="173">
                        <c:v>45536</c:v>
                      </c:pt>
                      <c:pt idx="174">
                        <c:v>45566</c:v>
                      </c:pt>
                      <c:pt idx="175">
                        <c:v>45597</c:v>
                      </c:pt>
                      <c:pt idx="176">
                        <c:v>45627</c:v>
                      </c:pt>
                      <c:pt idx="177">
                        <c:v>45658</c:v>
                      </c:pt>
                      <c:pt idx="178">
                        <c:v>45689</c:v>
                      </c:pt>
                      <c:pt idx="179">
                        <c:v>45717</c:v>
                      </c:pt>
                      <c:pt idx="180">
                        <c:v>45748</c:v>
                      </c:pt>
                      <c:pt idx="181">
                        <c:v>45778</c:v>
                      </c:pt>
                      <c:pt idx="182">
                        <c:v>45809</c:v>
                      </c:pt>
                      <c:pt idx="183">
                        <c:v>45839</c:v>
                      </c:pt>
                      <c:pt idx="184">
                        <c:v>45870</c:v>
                      </c:pt>
                      <c:pt idx="185">
                        <c:v>45901</c:v>
                      </c:pt>
                      <c:pt idx="186">
                        <c:v>45931</c:v>
                      </c:pt>
                    </c:numCache>
                  </c:numRef>
                </c:cat>
                <c:val>
                  <c:numRef>
                    <c:extLst>
                      <c:ext uri="{02D57815-91ED-43cb-92C2-25804820EDAC}">
                        <c15:formulaRef>
                          <c15:sqref>'UK average farmgate price'!$C$221:$C$307</c15:sqref>
                        </c15:formulaRef>
                      </c:ext>
                    </c:extLst>
                    <c:numCache>
                      <c:formatCode>0.00</c:formatCode>
                      <c:ptCount val="87"/>
                      <c:pt idx="0">
                        <c:v>24.667230554668919</c:v>
                      </c:pt>
                      <c:pt idx="1">
                        <c:v>24.194096679850816</c:v>
                      </c:pt>
                      <c:pt idx="2">
                        <c:v>24.0997675360071</c:v>
                      </c:pt>
                      <c:pt idx="3">
                        <c:v>23.567874461717139</c:v>
                      </c:pt>
                      <c:pt idx="4">
                        <c:v>23.639494239826675</c:v>
                      </c:pt>
                      <c:pt idx="5">
                        <c:v>23.852303478560209</c:v>
                      </c:pt>
                      <c:pt idx="6">
                        <c:v>24.294057429428339</c:v>
                      </c:pt>
                      <c:pt idx="7">
                        <c:v>24.702868982011562</c:v>
                      </c:pt>
                      <c:pt idx="8">
                        <c:v>25.245855181357538</c:v>
                      </c:pt>
                      <c:pt idx="9">
                        <c:v>25.796207674981307</c:v>
                      </c:pt>
                      <c:pt idx="10">
                        <c:v>26.166263053885711</c:v>
                      </c:pt>
                      <c:pt idx="11">
                        <c:v>25.986918934052131</c:v>
                      </c:pt>
                      <c:pt idx="12">
                        <c:v>25.782249240580544</c:v>
                      </c:pt>
                      <c:pt idx="13">
                        <c:v>26.077771659718433</c:v>
                      </c:pt>
                      <c:pt idx="14">
                        <c:v>26.558530489574082</c:v>
                      </c:pt>
                      <c:pt idx="15">
                        <c:v>26.408007929647873</c:v>
                      </c:pt>
                      <c:pt idx="16">
                        <c:v>26.38288204218847</c:v>
                      </c:pt>
                      <c:pt idx="17">
                        <c:v>26.618566829159796</c:v>
                      </c:pt>
                      <c:pt idx="18">
                        <c:v>27.20691534319441</c:v>
                      </c:pt>
                      <c:pt idx="19">
                        <c:v>27.586562428477471</c:v>
                      </c:pt>
                      <c:pt idx="20">
                        <c:v>28.134133964669395</c:v>
                      </c:pt>
                      <c:pt idx="21">
                        <c:v>29.088832752540362</c:v>
                      </c:pt>
                      <c:pt idx="22">
                        <c:v>29.447334148184048</c:v>
                      </c:pt>
                      <c:pt idx="23">
                        <c:v>29.333645279673839</c:v>
                      </c:pt>
                      <c:pt idx="24">
                        <c:v>28.966760609328226</c:v>
                      </c:pt>
                      <c:pt idx="25">
                        <c:v>28.93415346820014</c:v>
                      </c:pt>
                      <c:pt idx="26">
                        <c:v>28.646943838171719</c:v>
                      </c:pt>
                      <c:pt idx="27">
                        <c:v>27.832203997076864</c:v>
                      </c:pt>
                      <c:pt idx="28">
                        <c:v>26.937498677511257</c:v>
                      </c:pt>
                      <c:pt idx="29">
                        <c:v>26.116041847711497</c:v>
                      </c:pt>
                      <c:pt idx="30">
                        <c:v>26.316098778404815</c:v>
                      </c:pt>
                      <c:pt idx="31">
                        <c:v>26.576697148266859</c:v>
                      </c:pt>
                      <c:pt idx="32">
                        <c:v>27.503442002774648</c:v>
                      </c:pt>
                      <c:pt idx="33">
                        <c:v>29.09631530444263</c:v>
                      </c:pt>
                      <c:pt idx="34">
                        <c:v>30.032515194142182</c:v>
                      </c:pt>
                      <c:pt idx="35">
                        <c:v>30.116961680568579</c:v>
                      </c:pt>
                      <c:pt idx="36">
                        <c:v>30.02783064892925</c:v>
                      </c:pt>
                      <c:pt idx="37">
                        <c:v>30.067701316365838</c:v>
                      </c:pt>
                      <c:pt idx="38">
                        <c:v>30.066576908044414</c:v>
                      </c:pt>
                      <c:pt idx="39">
                        <c:v>30.091339276074525</c:v>
                      </c:pt>
                      <c:pt idx="40">
                        <c:v>29.963401057279722</c:v>
                      </c:pt>
                      <c:pt idx="41">
                        <c:v>30.710884565630149</c:v>
                      </c:pt>
                      <c:pt idx="42">
                        <c:v>31.360835193095756</c:v>
                      </c:pt>
                      <c:pt idx="43">
                        <c:v>32.063100032948078</c:v>
                      </c:pt>
                      <c:pt idx="44">
                        <c:v>32.962327167107269</c:v>
                      </c:pt>
                      <c:pt idx="45">
                        <c:v>33.593610526361779</c:v>
                      </c:pt>
                      <c:pt idx="46">
                        <c:v>34.524834054063618</c:v>
                      </c:pt>
                      <c:pt idx="47">
                        <c:v>34.222179642096378</c:v>
                      </c:pt>
                      <c:pt idx="48">
                        <c:v>33.873458692040479</c:v>
                      </c:pt>
                      <c:pt idx="49">
                        <c:v>33.959569076246403</c:v>
                      </c:pt>
                      <c:pt idx="50">
                        <c:v>33.711347109899329</c:v>
                      </c:pt>
                      <c:pt idx="51">
                        <c:v>33.296874697527478</c:v>
                      </c:pt>
                      <c:pt idx="52">
                        <c:v>32.279132570972799</c:v>
                      </c:pt>
                      <c:pt idx="53">
                        <c:v>31.719686265276774</c:v>
                      </c:pt>
                      <c:pt idx="54">
                        <c:v>31.595183477763058</c:v>
                      </c:pt>
                      <c:pt idx="55">
                        <c:v>31.130206908497211</c:v>
                      </c:pt>
                      <c:pt idx="56">
                        <c:v>30.786982496952028</c:v>
                      </c:pt>
                      <c:pt idx="57">
                        <c:v>29.747044055017685</c:v>
                      </c:pt>
                      <c:pt idx="58">
                        <c:v>28.833778158135839</c:v>
                      </c:pt>
                      <c:pt idx="59">
                        <c:v>27.676506492245743</c:v>
                      </c:pt>
                      <c:pt idx="60">
                        <c:v>26.461454712553621</c:v>
                      </c:pt>
                      <c:pt idx="61">
                        <c:v>26.055267049801561</c:v>
                      </c:pt>
                      <c:pt idx="62">
                        <c:v>25.045201713436885</c:v>
                      </c:pt>
                      <c:pt idx="63">
                        <c:v>24.687171958999812</c:v>
                      </c:pt>
                      <c:pt idx="64">
                        <c:v>24.144622019460073</c:v>
                      </c:pt>
                      <c:pt idx="65">
                        <c:v>23.828600362227228</c:v>
                      </c:pt>
                      <c:pt idx="66">
                        <c:v>23.632071648008328</c:v>
                      </c:pt>
                      <c:pt idx="67">
                        <c:v>23.429604483244663</c:v>
                      </c:pt>
                      <c:pt idx="68">
                        <c:v>23.798827023664426</c:v>
                      </c:pt>
                      <c:pt idx="69">
                        <c:v>24.503336683477432</c:v>
                      </c:pt>
                      <c:pt idx="70">
                        <c:v>24.244457634227881</c:v>
                      </c:pt>
                      <c:pt idx="71">
                        <c:v>23.969812164113652</c:v>
                      </c:pt>
                      <c:pt idx="72">
                        <c:v>23.157085710616315</c:v>
                      </c:pt>
                      <c:pt idx="73">
                        <c:v>23.010807674863806</c:v>
                      </c:pt>
                      <c:pt idx="74">
                        <c:v>22.436820721398796</c:v>
                      </c:pt>
                      <c:pt idx="75">
                        <c:v>21.640955026287926</c:v>
                      </c:pt>
                      <c:pt idx="76">
                        <c:v>20.443275277199383</c:v>
                      </c:pt>
                      <c:pt idx="77">
                        <c:v>19.951810060771706</c:v>
                      </c:pt>
                      <c:pt idx="78">
                        <c:v>20.803041524271976</c:v>
                      </c:pt>
                      <c:pt idx="79">
                        <c:v>21.46716707850976</c:v>
                      </c:pt>
                      <c:pt idx="80">
                        <c:v>22.702646997868751</c:v>
                      </c:pt>
                      <c:pt idx="81">
                        <c:v>24.198437162037585</c:v>
                      </c:pt>
                      <c:pt idx="82">
                        <c:v>25.543297407207799</c:v>
                      </c:pt>
                      <c:pt idx="83">
                        <c:v>26.219464498726527</c:v>
                      </c:pt>
                      <c:pt idx="84">
                        <c:v>26.951692164508586</c:v>
                      </c:pt>
                      <c:pt idx="85">
                        <c:v>27.472981420082434</c:v>
                      </c:pt>
                      <c:pt idx="86">
                        <c:v>27.475370090405253</c:v>
                      </c:pt>
                    </c:numCache>
                  </c:numRef>
                </c:val>
                <c:smooth val="0"/>
                <c:extLst>
                  <c:ext xmlns:c16="http://schemas.microsoft.com/office/drawing/2014/chart" uri="{C3380CC4-5D6E-409C-BE32-E72D297353CC}">
                    <c16:uniqueId val="{00000003-C033-4E71-A0B8-84CD8764CFF6}"/>
                  </c:ext>
                </c:extLst>
              </c15:ser>
            </c15:filteredLineSeries>
            <c15:filteredLineSeries>
              <c15:ser>
                <c:idx val="2"/>
                <c:order val="1"/>
                <c:tx>
                  <c:strRef>
                    <c:extLst xmlns:c15="http://schemas.microsoft.com/office/drawing/2012/chart">
                      <c:ext xmlns:c15="http://schemas.microsoft.com/office/drawing/2012/chart" uri="{02D57815-91ED-43cb-92C2-25804820EDAC}">
                        <c15:formulaRef>
                          <c15:sqref>'UK average farmgate price'!$D$7</c15:sqref>
                        </c15:formulaRef>
                      </c:ext>
                    </c:extLst>
                    <c:strCache>
                      <c:ptCount val="1"/>
                      <c:pt idx="0">
                        <c:v>5 year rolling average (excl bonus)</c:v>
                      </c:pt>
                    </c:strCache>
                  </c:strRef>
                </c:tx>
                <c:spPr>
                  <a:ln w="28575" cap="rnd">
                    <a:solidFill>
                      <a:srgbClr val="FFC000"/>
                    </a:solidFill>
                    <a:round/>
                  </a:ln>
                  <a:effectLst/>
                </c:spPr>
                <c:marker>
                  <c:symbol val="none"/>
                </c:marker>
                <c:cat>
                  <c:numRef>
                    <c:extLst xmlns:c15="http://schemas.microsoft.com/office/drawing/2012/chart">
                      <c:ext xmlns:c15="http://schemas.microsoft.com/office/drawing/2012/chart" uri="{02D57815-91ED-43cb-92C2-25804820EDAC}">
                        <c15:formulaRef>
                          <c15:sqref>'GB average farmgate price'!$B$191:$B$377</c15:sqref>
                        </c15:formulaRef>
                      </c:ext>
                    </c:extLst>
                    <c:numCache>
                      <c:formatCode>mmm\-yy</c:formatCode>
                      <c:ptCount val="187"/>
                      <c:pt idx="0">
                        <c:v>40269</c:v>
                      </c:pt>
                      <c:pt idx="1">
                        <c:v>40299</c:v>
                      </c:pt>
                      <c:pt idx="2">
                        <c:v>40330</c:v>
                      </c:pt>
                      <c:pt idx="3">
                        <c:v>40360</c:v>
                      </c:pt>
                      <c:pt idx="4">
                        <c:v>40391</c:v>
                      </c:pt>
                      <c:pt idx="5">
                        <c:v>40422</c:v>
                      </c:pt>
                      <c:pt idx="6">
                        <c:v>40452</c:v>
                      </c:pt>
                      <c:pt idx="7">
                        <c:v>40483</c:v>
                      </c:pt>
                      <c:pt idx="8">
                        <c:v>40513</c:v>
                      </c:pt>
                      <c:pt idx="9">
                        <c:v>40544</c:v>
                      </c:pt>
                      <c:pt idx="10">
                        <c:v>40575</c:v>
                      </c:pt>
                      <c:pt idx="11">
                        <c:v>40603</c:v>
                      </c:pt>
                      <c:pt idx="12">
                        <c:v>40634</c:v>
                      </c:pt>
                      <c:pt idx="13">
                        <c:v>40664</c:v>
                      </c:pt>
                      <c:pt idx="14">
                        <c:v>40695</c:v>
                      </c:pt>
                      <c:pt idx="15">
                        <c:v>40725</c:v>
                      </c:pt>
                      <c:pt idx="16">
                        <c:v>40756</c:v>
                      </c:pt>
                      <c:pt idx="17">
                        <c:v>40787</c:v>
                      </c:pt>
                      <c:pt idx="18">
                        <c:v>40817</c:v>
                      </c:pt>
                      <c:pt idx="19">
                        <c:v>40848</c:v>
                      </c:pt>
                      <c:pt idx="20">
                        <c:v>40878</c:v>
                      </c:pt>
                      <c:pt idx="21">
                        <c:v>40909</c:v>
                      </c:pt>
                      <c:pt idx="22">
                        <c:v>40940</c:v>
                      </c:pt>
                      <c:pt idx="23">
                        <c:v>40969</c:v>
                      </c:pt>
                      <c:pt idx="24">
                        <c:v>41000</c:v>
                      </c:pt>
                      <c:pt idx="25">
                        <c:v>41030</c:v>
                      </c:pt>
                      <c:pt idx="26">
                        <c:v>41061</c:v>
                      </c:pt>
                      <c:pt idx="27">
                        <c:v>41091</c:v>
                      </c:pt>
                      <c:pt idx="28">
                        <c:v>41122</c:v>
                      </c:pt>
                      <c:pt idx="29">
                        <c:v>41153</c:v>
                      </c:pt>
                      <c:pt idx="30">
                        <c:v>41183</c:v>
                      </c:pt>
                      <c:pt idx="31">
                        <c:v>41214</c:v>
                      </c:pt>
                      <c:pt idx="32">
                        <c:v>41244</c:v>
                      </c:pt>
                      <c:pt idx="33">
                        <c:v>41275</c:v>
                      </c:pt>
                      <c:pt idx="34">
                        <c:v>41306</c:v>
                      </c:pt>
                      <c:pt idx="35">
                        <c:v>41334</c:v>
                      </c:pt>
                      <c:pt idx="36">
                        <c:v>41365</c:v>
                      </c:pt>
                      <c:pt idx="37">
                        <c:v>41395</c:v>
                      </c:pt>
                      <c:pt idx="38">
                        <c:v>41426</c:v>
                      </c:pt>
                      <c:pt idx="39">
                        <c:v>41456</c:v>
                      </c:pt>
                      <c:pt idx="40">
                        <c:v>41487</c:v>
                      </c:pt>
                      <c:pt idx="41">
                        <c:v>41518</c:v>
                      </c:pt>
                      <c:pt idx="42">
                        <c:v>41548</c:v>
                      </c:pt>
                      <c:pt idx="43">
                        <c:v>41579</c:v>
                      </c:pt>
                      <c:pt idx="44">
                        <c:v>41609</c:v>
                      </c:pt>
                      <c:pt idx="45">
                        <c:v>41640</c:v>
                      </c:pt>
                      <c:pt idx="46">
                        <c:v>41671</c:v>
                      </c:pt>
                      <c:pt idx="47">
                        <c:v>41699</c:v>
                      </c:pt>
                      <c:pt idx="48">
                        <c:v>41730</c:v>
                      </c:pt>
                      <c:pt idx="49">
                        <c:v>41760</c:v>
                      </c:pt>
                      <c:pt idx="50">
                        <c:v>41791</c:v>
                      </c:pt>
                      <c:pt idx="51">
                        <c:v>41821</c:v>
                      </c:pt>
                      <c:pt idx="52">
                        <c:v>41852</c:v>
                      </c:pt>
                      <c:pt idx="53">
                        <c:v>41883</c:v>
                      </c:pt>
                      <c:pt idx="54">
                        <c:v>41913</c:v>
                      </c:pt>
                      <c:pt idx="55">
                        <c:v>41944</c:v>
                      </c:pt>
                      <c:pt idx="56">
                        <c:v>41974</c:v>
                      </c:pt>
                      <c:pt idx="57">
                        <c:v>42005</c:v>
                      </c:pt>
                      <c:pt idx="58">
                        <c:v>42036</c:v>
                      </c:pt>
                      <c:pt idx="59">
                        <c:v>42064</c:v>
                      </c:pt>
                      <c:pt idx="60">
                        <c:v>42095</c:v>
                      </c:pt>
                      <c:pt idx="61">
                        <c:v>42125</c:v>
                      </c:pt>
                      <c:pt idx="62">
                        <c:v>42156</c:v>
                      </c:pt>
                      <c:pt idx="63">
                        <c:v>42186</c:v>
                      </c:pt>
                      <c:pt idx="64">
                        <c:v>42217</c:v>
                      </c:pt>
                      <c:pt idx="65">
                        <c:v>42248</c:v>
                      </c:pt>
                      <c:pt idx="66">
                        <c:v>42278</c:v>
                      </c:pt>
                      <c:pt idx="67">
                        <c:v>42309</c:v>
                      </c:pt>
                      <c:pt idx="68">
                        <c:v>42339</c:v>
                      </c:pt>
                      <c:pt idx="69">
                        <c:v>42370</c:v>
                      </c:pt>
                      <c:pt idx="70">
                        <c:v>42401</c:v>
                      </c:pt>
                      <c:pt idx="71">
                        <c:v>42430</c:v>
                      </c:pt>
                      <c:pt idx="72">
                        <c:v>42461</c:v>
                      </c:pt>
                      <c:pt idx="73">
                        <c:v>42491</c:v>
                      </c:pt>
                      <c:pt idx="74">
                        <c:v>42522</c:v>
                      </c:pt>
                      <c:pt idx="75">
                        <c:v>42552</c:v>
                      </c:pt>
                      <c:pt idx="76">
                        <c:v>42583</c:v>
                      </c:pt>
                      <c:pt idx="77">
                        <c:v>42614</c:v>
                      </c:pt>
                      <c:pt idx="78">
                        <c:v>42644</c:v>
                      </c:pt>
                      <c:pt idx="79">
                        <c:v>42675</c:v>
                      </c:pt>
                      <c:pt idx="80">
                        <c:v>42705</c:v>
                      </c:pt>
                      <c:pt idx="81">
                        <c:v>42736</c:v>
                      </c:pt>
                      <c:pt idx="82">
                        <c:v>42767</c:v>
                      </c:pt>
                      <c:pt idx="83">
                        <c:v>42795</c:v>
                      </c:pt>
                      <c:pt idx="84">
                        <c:v>42826</c:v>
                      </c:pt>
                      <c:pt idx="85">
                        <c:v>42856</c:v>
                      </c:pt>
                      <c:pt idx="86">
                        <c:v>42887</c:v>
                      </c:pt>
                      <c:pt idx="87">
                        <c:v>42917</c:v>
                      </c:pt>
                      <c:pt idx="88">
                        <c:v>42948</c:v>
                      </c:pt>
                      <c:pt idx="89">
                        <c:v>42979</c:v>
                      </c:pt>
                      <c:pt idx="90">
                        <c:v>43009</c:v>
                      </c:pt>
                      <c:pt idx="91">
                        <c:v>43040</c:v>
                      </c:pt>
                      <c:pt idx="92">
                        <c:v>43070</c:v>
                      </c:pt>
                      <c:pt idx="93">
                        <c:v>43101</c:v>
                      </c:pt>
                      <c:pt idx="94">
                        <c:v>43132</c:v>
                      </c:pt>
                      <c:pt idx="95">
                        <c:v>43160</c:v>
                      </c:pt>
                      <c:pt idx="96">
                        <c:v>43191</c:v>
                      </c:pt>
                      <c:pt idx="97">
                        <c:v>43221</c:v>
                      </c:pt>
                      <c:pt idx="98">
                        <c:v>43252</c:v>
                      </c:pt>
                      <c:pt idx="99">
                        <c:v>43282</c:v>
                      </c:pt>
                      <c:pt idx="100">
                        <c:v>43313</c:v>
                      </c:pt>
                      <c:pt idx="101">
                        <c:v>43344</c:v>
                      </c:pt>
                      <c:pt idx="102">
                        <c:v>43374</c:v>
                      </c:pt>
                      <c:pt idx="103">
                        <c:v>43405</c:v>
                      </c:pt>
                      <c:pt idx="104">
                        <c:v>43435</c:v>
                      </c:pt>
                      <c:pt idx="105">
                        <c:v>43466</c:v>
                      </c:pt>
                      <c:pt idx="106">
                        <c:v>43497</c:v>
                      </c:pt>
                      <c:pt idx="107">
                        <c:v>43525</c:v>
                      </c:pt>
                      <c:pt idx="108">
                        <c:v>43556</c:v>
                      </c:pt>
                      <c:pt idx="109">
                        <c:v>43586</c:v>
                      </c:pt>
                      <c:pt idx="110">
                        <c:v>43617</c:v>
                      </c:pt>
                      <c:pt idx="111">
                        <c:v>43647</c:v>
                      </c:pt>
                      <c:pt idx="112">
                        <c:v>43678</c:v>
                      </c:pt>
                      <c:pt idx="113">
                        <c:v>43709</c:v>
                      </c:pt>
                      <c:pt idx="114">
                        <c:v>43739</c:v>
                      </c:pt>
                      <c:pt idx="115">
                        <c:v>43770</c:v>
                      </c:pt>
                      <c:pt idx="116">
                        <c:v>43800</c:v>
                      </c:pt>
                      <c:pt idx="117">
                        <c:v>43831</c:v>
                      </c:pt>
                      <c:pt idx="118">
                        <c:v>43862</c:v>
                      </c:pt>
                      <c:pt idx="119">
                        <c:v>43891</c:v>
                      </c:pt>
                      <c:pt idx="120">
                        <c:v>43922</c:v>
                      </c:pt>
                      <c:pt idx="121">
                        <c:v>43952</c:v>
                      </c:pt>
                      <c:pt idx="122">
                        <c:v>43983</c:v>
                      </c:pt>
                      <c:pt idx="123">
                        <c:v>44013</c:v>
                      </c:pt>
                      <c:pt idx="124">
                        <c:v>44044</c:v>
                      </c:pt>
                      <c:pt idx="125">
                        <c:v>44075</c:v>
                      </c:pt>
                      <c:pt idx="126">
                        <c:v>44105</c:v>
                      </c:pt>
                      <c:pt idx="127">
                        <c:v>44136</c:v>
                      </c:pt>
                      <c:pt idx="128">
                        <c:v>44166</c:v>
                      </c:pt>
                      <c:pt idx="129">
                        <c:v>44197</c:v>
                      </c:pt>
                      <c:pt idx="130">
                        <c:v>44228</c:v>
                      </c:pt>
                      <c:pt idx="131">
                        <c:v>44256</c:v>
                      </c:pt>
                      <c:pt idx="132">
                        <c:v>44287</c:v>
                      </c:pt>
                      <c:pt idx="133">
                        <c:v>44317</c:v>
                      </c:pt>
                      <c:pt idx="134">
                        <c:v>44348</c:v>
                      </c:pt>
                      <c:pt idx="135">
                        <c:v>44378</c:v>
                      </c:pt>
                      <c:pt idx="136">
                        <c:v>44409</c:v>
                      </c:pt>
                      <c:pt idx="137">
                        <c:v>44440</c:v>
                      </c:pt>
                      <c:pt idx="138">
                        <c:v>44470</c:v>
                      </c:pt>
                      <c:pt idx="139">
                        <c:v>44501</c:v>
                      </c:pt>
                      <c:pt idx="140">
                        <c:v>44531</c:v>
                      </c:pt>
                      <c:pt idx="141">
                        <c:v>44562</c:v>
                      </c:pt>
                      <c:pt idx="142">
                        <c:v>44593</c:v>
                      </c:pt>
                      <c:pt idx="143">
                        <c:v>44621</c:v>
                      </c:pt>
                      <c:pt idx="144">
                        <c:v>44652</c:v>
                      </c:pt>
                      <c:pt idx="145">
                        <c:v>44682</c:v>
                      </c:pt>
                      <c:pt idx="146">
                        <c:v>44713</c:v>
                      </c:pt>
                      <c:pt idx="147">
                        <c:v>44743</c:v>
                      </c:pt>
                      <c:pt idx="148">
                        <c:v>44774</c:v>
                      </c:pt>
                      <c:pt idx="149">
                        <c:v>44805</c:v>
                      </c:pt>
                      <c:pt idx="150">
                        <c:v>44835</c:v>
                      </c:pt>
                      <c:pt idx="151">
                        <c:v>44866</c:v>
                      </c:pt>
                      <c:pt idx="152">
                        <c:v>44896</c:v>
                      </c:pt>
                      <c:pt idx="153">
                        <c:v>44927</c:v>
                      </c:pt>
                      <c:pt idx="154">
                        <c:v>44958</c:v>
                      </c:pt>
                      <c:pt idx="155">
                        <c:v>44986</c:v>
                      </c:pt>
                      <c:pt idx="156">
                        <c:v>45017</c:v>
                      </c:pt>
                      <c:pt idx="157">
                        <c:v>45047</c:v>
                      </c:pt>
                      <c:pt idx="158">
                        <c:v>45078</c:v>
                      </c:pt>
                      <c:pt idx="159">
                        <c:v>45108</c:v>
                      </c:pt>
                      <c:pt idx="160">
                        <c:v>45139</c:v>
                      </c:pt>
                      <c:pt idx="161">
                        <c:v>45170</c:v>
                      </c:pt>
                      <c:pt idx="162">
                        <c:v>45200</c:v>
                      </c:pt>
                      <c:pt idx="163">
                        <c:v>45231</c:v>
                      </c:pt>
                      <c:pt idx="164">
                        <c:v>45261</c:v>
                      </c:pt>
                      <c:pt idx="165">
                        <c:v>45292</c:v>
                      </c:pt>
                      <c:pt idx="166">
                        <c:v>45323</c:v>
                      </c:pt>
                      <c:pt idx="167">
                        <c:v>45352</c:v>
                      </c:pt>
                      <c:pt idx="168">
                        <c:v>45383</c:v>
                      </c:pt>
                      <c:pt idx="169">
                        <c:v>45413</c:v>
                      </c:pt>
                      <c:pt idx="170">
                        <c:v>45444</c:v>
                      </c:pt>
                      <c:pt idx="171">
                        <c:v>45474</c:v>
                      </c:pt>
                      <c:pt idx="172">
                        <c:v>45505</c:v>
                      </c:pt>
                      <c:pt idx="173">
                        <c:v>45536</c:v>
                      </c:pt>
                      <c:pt idx="174">
                        <c:v>45566</c:v>
                      </c:pt>
                      <c:pt idx="175">
                        <c:v>45597</c:v>
                      </c:pt>
                      <c:pt idx="176">
                        <c:v>45627</c:v>
                      </c:pt>
                      <c:pt idx="177">
                        <c:v>45658</c:v>
                      </c:pt>
                      <c:pt idx="178">
                        <c:v>45689</c:v>
                      </c:pt>
                      <c:pt idx="179">
                        <c:v>45717</c:v>
                      </c:pt>
                      <c:pt idx="180">
                        <c:v>45748</c:v>
                      </c:pt>
                      <c:pt idx="181">
                        <c:v>45778</c:v>
                      </c:pt>
                      <c:pt idx="182">
                        <c:v>45809</c:v>
                      </c:pt>
                      <c:pt idx="183">
                        <c:v>45839</c:v>
                      </c:pt>
                      <c:pt idx="184">
                        <c:v>45870</c:v>
                      </c:pt>
                      <c:pt idx="185">
                        <c:v>45901</c:v>
                      </c:pt>
                      <c:pt idx="186">
                        <c:v>45931</c:v>
                      </c:pt>
                    </c:numCache>
                  </c:numRef>
                </c:cat>
                <c:val>
                  <c:numRef>
                    <c:extLst xmlns:c15="http://schemas.microsoft.com/office/drawing/2012/chart">
                      <c:ext xmlns:c15="http://schemas.microsoft.com/office/drawing/2012/chart" uri="{02D57815-91ED-43cb-92C2-25804820EDAC}">
                        <c15:formulaRef>
                          <c15:sqref>'UK average farmgate price'!$D$221:$D$307</c15:sqref>
                        </c15:formulaRef>
                      </c:ext>
                    </c:extLst>
                    <c:numCache>
                      <c:formatCode>0.00</c:formatCode>
                      <c:ptCount val="87"/>
                      <c:pt idx="0">
                        <c:v>21.519486315928528</c:v>
                      </c:pt>
                      <c:pt idx="1">
                        <c:v>21.617495117873936</c:v>
                      </c:pt>
                      <c:pt idx="2">
                        <c:v>21.71381371193392</c:v>
                      </c:pt>
                      <c:pt idx="3">
                        <c:v>21.813468222520729</c:v>
                      </c:pt>
                      <c:pt idx="4">
                        <c:v>21.922222694786747</c:v>
                      </c:pt>
                      <c:pt idx="5">
                        <c:v>22.031385352127778</c:v>
                      </c:pt>
                      <c:pt idx="6">
                        <c:v>22.135344992723773</c:v>
                      </c:pt>
                      <c:pt idx="7">
                        <c:v>22.23641375130757</c:v>
                      </c:pt>
                      <c:pt idx="8">
                        <c:v>22.332828526618737</c:v>
                      </c:pt>
                      <c:pt idx="9">
                        <c:v>22.434300207811898</c:v>
                      </c:pt>
                      <c:pt idx="10">
                        <c:v>22.54101505568978</c:v>
                      </c:pt>
                      <c:pt idx="11">
                        <c:v>22.653051903370251</c:v>
                      </c:pt>
                      <c:pt idx="12">
                        <c:v>22.771976915655436</c:v>
                      </c:pt>
                      <c:pt idx="13">
                        <c:v>22.900963842185163</c:v>
                      </c:pt>
                      <c:pt idx="14">
                        <c:v>23.041797167179553</c:v>
                      </c:pt>
                      <c:pt idx="15">
                        <c:v>23.192899698483366</c:v>
                      </c:pt>
                      <c:pt idx="16">
                        <c:v>23.352337771184111</c:v>
                      </c:pt>
                      <c:pt idx="17">
                        <c:v>23.515507039135645</c:v>
                      </c:pt>
                      <c:pt idx="18">
                        <c:v>23.682620701284073</c:v>
                      </c:pt>
                      <c:pt idx="19">
                        <c:v>23.84913348973037</c:v>
                      </c:pt>
                      <c:pt idx="20">
                        <c:v>24.010518315122454</c:v>
                      </c:pt>
                      <c:pt idx="21">
                        <c:v>24.181585711861164</c:v>
                      </c:pt>
                      <c:pt idx="22">
                        <c:v>24.355675933073346</c:v>
                      </c:pt>
                      <c:pt idx="23">
                        <c:v>24.535002286945311</c:v>
                      </c:pt>
                      <c:pt idx="24">
                        <c:v>24.717232833693689</c:v>
                      </c:pt>
                      <c:pt idx="25">
                        <c:v>24.902564236096826</c:v>
                      </c:pt>
                      <c:pt idx="26">
                        <c:v>25.085328843516777</c:v>
                      </c:pt>
                      <c:pt idx="27">
                        <c:v>25.256644654281427</c:v>
                      </c:pt>
                      <c:pt idx="28">
                        <c:v>25.413410877594554</c:v>
                      </c:pt>
                      <c:pt idx="29">
                        <c:v>25.547360542081627</c:v>
                      </c:pt>
                      <c:pt idx="30">
                        <c:v>25.658500960280541</c:v>
                      </c:pt>
                      <c:pt idx="31">
                        <c:v>25.756310891982203</c:v>
                      </c:pt>
                      <c:pt idx="32">
                        <c:v>25.829033319902937</c:v>
                      </c:pt>
                      <c:pt idx="33">
                        <c:v>25.872137478323719</c:v>
                      </c:pt>
                      <c:pt idx="34">
                        <c:v>25.918113416019096</c:v>
                      </c:pt>
                      <c:pt idx="35">
                        <c:v>25.976775432066333</c:v>
                      </c:pt>
                      <c:pt idx="36">
                        <c:v>26.047079058348189</c:v>
                      </c:pt>
                      <c:pt idx="37">
                        <c:v>26.1211354538998</c:v>
                      </c:pt>
                      <c:pt idx="38">
                        <c:v>26.193412346844731</c:v>
                      </c:pt>
                      <c:pt idx="39">
                        <c:v>26.279126409683606</c:v>
                      </c:pt>
                      <c:pt idx="40">
                        <c:v>26.370292202420906</c:v>
                      </c:pt>
                      <c:pt idx="41">
                        <c:v>26.465528376997881</c:v>
                      </c:pt>
                      <c:pt idx="42">
                        <c:v>26.557950596053168</c:v>
                      </c:pt>
                      <c:pt idx="43">
                        <c:v>26.65420669099915</c:v>
                      </c:pt>
                      <c:pt idx="44">
                        <c:v>26.753535372311219</c:v>
                      </c:pt>
                      <c:pt idx="45">
                        <c:v>26.857372007011929</c:v>
                      </c:pt>
                      <c:pt idx="46">
                        <c:v>26.981370128351532</c:v>
                      </c:pt>
                      <c:pt idx="47">
                        <c:v>27.112341704731588</c:v>
                      </c:pt>
                      <c:pt idx="48">
                        <c:v>27.250872192441502</c:v>
                      </c:pt>
                      <c:pt idx="49">
                        <c:v>27.405572199972429</c:v>
                      </c:pt>
                      <c:pt idx="50">
                        <c:v>27.561304046514071</c:v>
                      </c:pt>
                      <c:pt idx="51">
                        <c:v>27.728773628071696</c:v>
                      </c:pt>
                      <c:pt idx="52">
                        <c:v>27.923343992593573</c:v>
                      </c:pt>
                      <c:pt idx="53">
                        <c:v>28.078744076322216</c:v>
                      </c:pt>
                      <c:pt idx="54">
                        <c:v>28.222121820400879</c:v>
                      </c:pt>
                      <c:pt idx="55">
                        <c:v>28.353239223260893</c:v>
                      </c:pt>
                      <c:pt idx="56">
                        <c:v>28.465554975600394</c:v>
                      </c:pt>
                      <c:pt idx="57">
                        <c:v>28.554047086230014</c:v>
                      </c:pt>
                      <c:pt idx="58">
                        <c:v>28.62006506467716</c:v>
                      </c:pt>
                      <c:pt idx="59">
                        <c:v>28.669639887485459</c:v>
                      </c:pt>
                      <c:pt idx="60">
                        <c:v>28.699543623450204</c:v>
                      </c:pt>
                      <c:pt idx="61">
                        <c:v>28.730563129616051</c:v>
                      </c:pt>
                      <c:pt idx="62">
                        <c:v>28.746320365906552</c:v>
                      </c:pt>
                      <c:pt idx="63">
                        <c:v>28.764975324194594</c:v>
                      </c:pt>
                      <c:pt idx="64">
                        <c:v>28.773394120521818</c:v>
                      </c:pt>
                      <c:pt idx="65">
                        <c:v>28.772999068582934</c:v>
                      </c:pt>
                      <c:pt idx="66">
                        <c:v>28.761965972225937</c:v>
                      </c:pt>
                      <c:pt idx="67">
                        <c:v>28.74074489724649</c:v>
                      </c:pt>
                      <c:pt idx="68">
                        <c:v>28.716627761284936</c:v>
                      </c:pt>
                      <c:pt idx="69">
                        <c:v>28.695079911426543</c:v>
                      </c:pt>
                      <c:pt idx="70">
                        <c:v>28.663049821098912</c:v>
                      </c:pt>
                      <c:pt idx="71">
                        <c:v>28.629431374933272</c:v>
                      </c:pt>
                      <c:pt idx="72">
                        <c:v>28.585678649433866</c:v>
                      </c:pt>
                      <c:pt idx="73">
                        <c:v>28.534562583019625</c:v>
                      </c:pt>
                      <c:pt idx="74">
                        <c:v>28.4658674202167</c:v>
                      </c:pt>
                      <c:pt idx="75">
                        <c:v>28.386416538494032</c:v>
                      </c:pt>
                      <c:pt idx="76">
                        <c:v>28.287423092410879</c:v>
                      </c:pt>
                      <c:pt idx="77">
                        <c:v>28.176310479604414</c:v>
                      </c:pt>
                      <c:pt idx="78">
                        <c:v>28.069579249289042</c:v>
                      </c:pt>
                      <c:pt idx="79">
                        <c:v>27.967589326789575</c:v>
                      </c:pt>
                      <c:pt idx="80">
                        <c:v>27.877064544009567</c:v>
                      </c:pt>
                      <c:pt idx="81">
                        <c:v>27.795557950834514</c:v>
                      </c:pt>
                      <c:pt idx="82">
                        <c:v>27.730490671818245</c:v>
                      </c:pt>
                      <c:pt idx="83">
                        <c:v>27.678587658802453</c:v>
                      </c:pt>
                      <c:pt idx="84">
                        <c:v>27.645003184722132</c:v>
                      </c:pt>
                      <c:pt idx="85">
                        <c:v>27.620650317253499</c:v>
                      </c:pt>
                      <c:pt idx="86">
                        <c:v>27.601124088124056</c:v>
                      </c:pt>
                    </c:numCache>
                  </c:numRef>
                </c:val>
                <c:smooth val="0"/>
                <c:extLst xmlns:c15="http://schemas.microsoft.com/office/drawing/2012/chart">
                  <c:ext xmlns:c16="http://schemas.microsoft.com/office/drawing/2014/chart" uri="{C3380CC4-5D6E-409C-BE32-E72D297353CC}">
                    <c16:uniqueId val="{00000004-C033-4E71-A0B8-84CD8764CFF6}"/>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'NI average farmgate price'!$C$7</c15:sqref>
                        </c15:formulaRef>
                      </c:ext>
                    </c:extLst>
                    <c:strCache>
                      <c:ptCount val="1"/>
                      <c:pt idx="0">
                        <c:v>Average farmgate price</c:v>
                      </c:pt>
                    </c:strCache>
                  </c:strRef>
                </c:tx>
                <c:spPr>
                  <a:ln w="28575" cap="rnd">
                    <a:solidFill>
                      <a:sysClr val="windowText" lastClr="000000"/>
                    </a:solidFill>
                    <a:prstDash val="solid"/>
                    <a:round/>
                  </a:ln>
                  <a:effectLst/>
                </c:spPr>
                <c:marker>
                  <c:symbol val="none"/>
                </c:marker>
                <c:cat>
                  <c:numRef>
                    <c:extLst xmlns:c15="http://schemas.microsoft.com/office/drawing/2012/chart">
                      <c:ext xmlns:c15="http://schemas.microsoft.com/office/drawing/2012/chart" uri="{02D57815-91ED-43cb-92C2-25804820EDAC}">
                        <c15:formulaRef>
                          <c15:sqref>'GB average farmgate price'!$B$191:$B$377</c15:sqref>
                        </c15:formulaRef>
                      </c:ext>
                    </c:extLst>
                    <c:numCache>
                      <c:formatCode>mmm\-yy</c:formatCode>
                      <c:ptCount val="187"/>
                      <c:pt idx="0">
                        <c:v>40269</c:v>
                      </c:pt>
                      <c:pt idx="1">
                        <c:v>40299</c:v>
                      </c:pt>
                      <c:pt idx="2">
                        <c:v>40330</c:v>
                      </c:pt>
                      <c:pt idx="3">
                        <c:v>40360</c:v>
                      </c:pt>
                      <c:pt idx="4">
                        <c:v>40391</c:v>
                      </c:pt>
                      <c:pt idx="5">
                        <c:v>40422</c:v>
                      </c:pt>
                      <c:pt idx="6">
                        <c:v>40452</c:v>
                      </c:pt>
                      <c:pt idx="7">
                        <c:v>40483</c:v>
                      </c:pt>
                      <c:pt idx="8">
                        <c:v>40513</c:v>
                      </c:pt>
                      <c:pt idx="9">
                        <c:v>40544</c:v>
                      </c:pt>
                      <c:pt idx="10">
                        <c:v>40575</c:v>
                      </c:pt>
                      <c:pt idx="11">
                        <c:v>40603</c:v>
                      </c:pt>
                      <c:pt idx="12">
                        <c:v>40634</c:v>
                      </c:pt>
                      <c:pt idx="13">
                        <c:v>40664</c:v>
                      </c:pt>
                      <c:pt idx="14">
                        <c:v>40695</c:v>
                      </c:pt>
                      <c:pt idx="15">
                        <c:v>40725</c:v>
                      </c:pt>
                      <c:pt idx="16">
                        <c:v>40756</c:v>
                      </c:pt>
                      <c:pt idx="17">
                        <c:v>40787</c:v>
                      </c:pt>
                      <c:pt idx="18">
                        <c:v>40817</c:v>
                      </c:pt>
                      <c:pt idx="19">
                        <c:v>40848</c:v>
                      </c:pt>
                      <c:pt idx="20">
                        <c:v>40878</c:v>
                      </c:pt>
                      <c:pt idx="21">
                        <c:v>40909</c:v>
                      </c:pt>
                      <c:pt idx="22">
                        <c:v>40940</c:v>
                      </c:pt>
                      <c:pt idx="23">
                        <c:v>40969</c:v>
                      </c:pt>
                      <c:pt idx="24">
                        <c:v>41000</c:v>
                      </c:pt>
                      <c:pt idx="25">
                        <c:v>41030</c:v>
                      </c:pt>
                      <c:pt idx="26">
                        <c:v>41061</c:v>
                      </c:pt>
                      <c:pt idx="27">
                        <c:v>41091</c:v>
                      </c:pt>
                      <c:pt idx="28">
                        <c:v>41122</c:v>
                      </c:pt>
                      <c:pt idx="29">
                        <c:v>41153</c:v>
                      </c:pt>
                      <c:pt idx="30">
                        <c:v>41183</c:v>
                      </c:pt>
                      <c:pt idx="31">
                        <c:v>41214</c:v>
                      </c:pt>
                      <c:pt idx="32">
                        <c:v>41244</c:v>
                      </c:pt>
                      <c:pt idx="33">
                        <c:v>41275</c:v>
                      </c:pt>
                      <c:pt idx="34">
                        <c:v>41306</c:v>
                      </c:pt>
                      <c:pt idx="35">
                        <c:v>41334</c:v>
                      </c:pt>
                      <c:pt idx="36">
                        <c:v>41365</c:v>
                      </c:pt>
                      <c:pt idx="37">
                        <c:v>41395</c:v>
                      </c:pt>
                      <c:pt idx="38">
                        <c:v>41426</c:v>
                      </c:pt>
                      <c:pt idx="39">
                        <c:v>41456</c:v>
                      </c:pt>
                      <c:pt idx="40">
                        <c:v>41487</c:v>
                      </c:pt>
                      <c:pt idx="41">
                        <c:v>41518</c:v>
                      </c:pt>
                      <c:pt idx="42">
                        <c:v>41548</c:v>
                      </c:pt>
                      <c:pt idx="43">
                        <c:v>41579</c:v>
                      </c:pt>
                      <c:pt idx="44">
                        <c:v>41609</c:v>
                      </c:pt>
                      <c:pt idx="45">
                        <c:v>41640</c:v>
                      </c:pt>
                      <c:pt idx="46">
                        <c:v>41671</c:v>
                      </c:pt>
                      <c:pt idx="47">
                        <c:v>41699</c:v>
                      </c:pt>
                      <c:pt idx="48">
                        <c:v>41730</c:v>
                      </c:pt>
                      <c:pt idx="49">
                        <c:v>41760</c:v>
                      </c:pt>
                      <c:pt idx="50">
                        <c:v>41791</c:v>
                      </c:pt>
                      <c:pt idx="51">
                        <c:v>41821</c:v>
                      </c:pt>
                      <c:pt idx="52">
                        <c:v>41852</c:v>
                      </c:pt>
                      <c:pt idx="53">
                        <c:v>41883</c:v>
                      </c:pt>
                      <c:pt idx="54">
                        <c:v>41913</c:v>
                      </c:pt>
                      <c:pt idx="55">
                        <c:v>41944</c:v>
                      </c:pt>
                      <c:pt idx="56">
                        <c:v>41974</c:v>
                      </c:pt>
                      <c:pt idx="57">
                        <c:v>42005</c:v>
                      </c:pt>
                      <c:pt idx="58">
                        <c:v>42036</c:v>
                      </c:pt>
                      <c:pt idx="59">
                        <c:v>42064</c:v>
                      </c:pt>
                      <c:pt idx="60">
                        <c:v>42095</c:v>
                      </c:pt>
                      <c:pt idx="61">
                        <c:v>42125</c:v>
                      </c:pt>
                      <c:pt idx="62">
                        <c:v>42156</c:v>
                      </c:pt>
                      <c:pt idx="63">
                        <c:v>42186</c:v>
                      </c:pt>
                      <c:pt idx="64">
                        <c:v>42217</c:v>
                      </c:pt>
                      <c:pt idx="65">
                        <c:v>42248</c:v>
                      </c:pt>
                      <c:pt idx="66">
                        <c:v>42278</c:v>
                      </c:pt>
                      <c:pt idx="67">
                        <c:v>42309</c:v>
                      </c:pt>
                      <c:pt idx="68">
                        <c:v>42339</c:v>
                      </c:pt>
                      <c:pt idx="69">
                        <c:v>42370</c:v>
                      </c:pt>
                      <c:pt idx="70">
                        <c:v>42401</c:v>
                      </c:pt>
                      <c:pt idx="71">
                        <c:v>42430</c:v>
                      </c:pt>
                      <c:pt idx="72">
                        <c:v>42461</c:v>
                      </c:pt>
                      <c:pt idx="73">
                        <c:v>42491</c:v>
                      </c:pt>
                      <c:pt idx="74">
                        <c:v>42522</c:v>
                      </c:pt>
                      <c:pt idx="75">
                        <c:v>42552</c:v>
                      </c:pt>
                      <c:pt idx="76">
                        <c:v>42583</c:v>
                      </c:pt>
                      <c:pt idx="77">
                        <c:v>42614</c:v>
                      </c:pt>
                      <c:pt idx="78">
                        <c:v>42644</c:v>
                      </c:pt>
                      <c:pt idx="79">
                        <c:v>42675</c:v>
                      </c:pt>
                      <c:pt idx="80">
                        <c:v>42705</c:v>
                      </c:pt>
                      <c:pt idx="81">
                        <c:v>42736</c:v>
                      </c:pt>
                      <c:pt idx="82">
                        <c:v>42767</c:v>
                      </c:pt>
                      <c:pt idx="83">
                        <c:v>42795</c:v>
                      </c:pt>
                      <c:pt idx="84">
                        <c:v>42826</c:v>
                      </c:pt>
                      <c:pt idx="85">
                        <c:v>42856</c:v>
                      </c:pt>
                      <c:pt idx="86">
                        <c:v>42887</c:v>
                      </c:pt>
                      <c:pt idx="87">
                        <c:v>42917</c:v>
                      </c:pt>
                      <c:pt idx="88">
                        <c:v>42948</c:v>
                      </c:pt>
                      <c:pt idx="89">
                        <c:v>42979</c:v>
                      </c:pt>
                      <c:pt idx="90">
                        <c:v>43009</c:v>
                      </c:pt>
                      <c:pt idx="91">
                        <c:v>43040</c:v>
                      </c:pt>
                      <c:pt idx="92">
                        <c:v>43070</c:v>
                      </c:pt>
                      <c:pt idx="93">
                        <c:v>43101</c:v>
                      </c:pt>
                      <c:pt idx="94">
                        <c:v>43132</c:v>
                      </c:pt>
                      <c:pt idx="95">
                        <c:v>43160</c:v>
                      </c:pt>
                      <c:pt idx="96">
                        <c:v>43191</c:v>
                      </c:pt>
                      <c:pt idx="97">
                        <c:v>43221</c:v>
                      </c:pt>
                      <c:pt idx="98">
                        <c:v>43252</c:v>
                      </c:pt>
                      <c:pt idx="99">
                        <c:v>43282</c:v>
                      </c:pt>
                      <c:pt idx="100">
                        <c:v>43313</c:v>
                      </c:pt>
                      <c:pt idx="101">
                        <c:v>43344</c:v>
                      </c:pt>
                      <c:pt idx="102">
                        <c:v>43374</c:v>
                      </c:pt>
                      <c:pt idx="103">
                        <c:v>43405</c:v>
                      </c:pt>
                      <c:pt idx="104">
                        <c:v>43435</c:v>
                      </c:pt>
                      <c:pt idx="105">
                        <c:v>43466</c:v>
                      </c:pt>
                      <c:pt idx="106">
                        <c:v>43497</c:v>
                      </c:pt>
                      <c:pt idx="107">
                        <c:v>43525</c:v>
                      </c:pt>
                      <c:pt idx="108">
                        <c:v>43556</c:v>
                      </c:pt>
                      <c:pt idx="109">
                        <c:v>43586</c:v>
                      </c:pt>
                      <c:pt idx="110">
                        <c:v>43617</c:v>
                      </c:pt>
                      <c:pt idx="111">
                        <c:v>43647</c:v>
                      </c:pt>
                      <c:pt idx="112">
                        <c:v>43678</c:v>
                      </c:pt>
                      <c:pt idx="113">
                        <c:v>43709</c:v>
                      </c:pt>
                      <c:pt idx="114">
                        <c:v>43739</c:v>
                      </c:pt>
                      <c:pt idx="115">
                        <c:v>43770</c:v>
                      </c:pt>
                      <c:pt idx="116">
                        <c:v>43800</c:v>
                      </c:pt>
                      <c:pt idx="117">
                        <c:v>43831</c:v>
                      </c:pt>
                      <c:pt idx="118">
                        <c:v>43862</c:v>
                      </c:pt>
                      <c:pt idx="119">
                        <c:v>43891</c:v>
                      </c:pt>
                      <c:pt idx="120">
                        <c:v>43922</c:v>
                      </c:pt>
                      <c:pt idx="121">
                        <c:v>43952</c:v>
                      </c:pt>
                      <c:pt idx="122">
                        <c:v>43983</c:v>
                      </c:pt>
                      <c:pt idx="123">
                        <c:v>44013</c:v>
                      </c:pt>
                      <c:pt idx="124">
                        <c:v>44044</c:v>
                      </c:pt>
                      <c:pt idx="125">
                        <c:v>44075</c:v>
                      </c:pt>
                      <c:pt idx="126">
                        <c:v>44105</c:v>
                      </c:pt>
                      <c:pt idx="127">
                        <c:v>44136</c:v>
                      </c:pt>
                      <c:pt idx="128">
                        <c:v>44166</c:v>
                      </c:pt>
                      <c:pt idx="129">
                        <c:v>44197</c:v>
                      </c:pt>
                      <c:pt idx="130">
                        <c:v>44228</c:v>
                      </c:pt>
                      <c:pt idx="131">
                        <c:v>44256</c:v>
                      </c:pt>
                      <c:pt idx="132">
                        <c:v>44287</c:v>
                      </c:pt>
                      <c:pt idx="133">
                        <c:v>44317</c:v>
                      </c:pt>
                      <c:pt idx="134">
                        <c:v>44348</c:v>
                      </c:pt>
                      <c:pt idx="135">
                        <c:v>44378</c:v>
                      </c:pt>
                      <c:pt idx="136">
                        <c:v>44409</c:v>
                      </c:pt>
                      <c:pt idx="137">
                        <c:v>44440</c:v>
                      </c:pt>
                      <c:pt idx="138">
                        <c:v>44470</c:v>
                      </c:pt>
                      <c:pt idx="139">
                        <c:v>44501</c:v>
                      </c:pt>
                      <c:pt idx="140">
                        <c:v>44531</c:v>
                      </c:pt>
                      <c:pt idx="141">
                        <c:v>44562</c:v>
                      </c:pt>
                      <c:pt idx="142">
                        <c:v>44593</c:v>
                      </c:pt>
                      <c:pt idx="143">
                        <c:v>44621</c:v>
                      </c:pt>
                      <c:pt idx="144">
                        <c:v>44652</c:v>
                      </c:pt>
                      <c:pt idx="145">
                        <c:v>44682</c:v>
                      </c:pt>
                      <c:pt idx="146">
                        <c:v>44713</c:v>
                      </c:pt>
                      <c:pt idx="147">
                        <c:v>44743</c:v>
                      </c:pt>
                      <c:pt idx="148">
                        <c:v>44774</c:v>
                      </c:pt>
                      <c:pt idx="149">
                        <c:v>44805</c:v>
                      </c:pt>
                      <c:pt idx="150">
                        <c:v>44835</c:v>
                      </c:pt>
                      <c:pt idx="151">
                        <c:v>44866</c:v>
                      </c:pt>
                      <c:pt idx="152">
                        <c:v>44896</c:v>
                      </c:pt>
                      <c:pt idx="153">
                        <c:v>44927</c:v>
                      </c:pt>
                      <c:pt idx="154">
                        <c:v>44958</c:v>
                      </c:pt>
                      <c:pt idx="155">
                        <c:v>44986</c:v>
                      </c:pt>
                      <c:pt idx="156">
                        <c:v>45017</c:v>
                      </c:pt>
                      <c:pt idx="157">
                        <c:v>45047</c:v>
                      </c:pt>
                      <c:pt idx="158">
                        <c:v>45078</c:v>
                      </c:pt>
                      <c:pt idx="159">
                        <c:v>45108</c:v>
                      </c:pt>
                      <c:pt idx="160">
                        <c:v>45139</c:v>
                      </c:pt>
                      <c:pt idx="161">
                        <c:v>45170</c:v>
                      </c:pt>
                      <c:pt idx="162">
                        <c:v>45200</c:v>
                      </c:pt>
                      <c:pt idx="163">
                        <c:v>45231</c:v>
                      </c:pt>
                      <c:pt idx="164">
                        <c:v>45261</c:v>
                      </c:pt>
                      <c:pt idx="165">
                        <c:v>45292</c:v>
                      </c:pt>
                      <c:pt idx="166">
                        <c:v>45323</c:v>
                      </c:pt>
                      <c:pt idx="167">
                        <c:v>45352</c:v>
                      </c:pt>
                      <c:pt idx="168">
                        <c:v>45383</c:v>
                      </c:pt>
                      <c:pt idx="169">
                        <c:v>45413</c:v>
                      </c:pt>
                      <c:pt idx="170">
                        <c:v>45444</c:v>
                      </c:pt>
                      <c:pt idx="171">
                        <c:v>45474</c:v>
                      </c:pt>
                      <c:pt idx="172">
                        <c:v>45505</c:v>
                      </c:pt>
                      <c:pt idx="173">
                        <c:v>45536</c:v>
                      </c:pt>
                      <c:pt idx="174">
                        <c:v>45566</c:v>
                      </c:pt>
                      <c:pt idx="175">
                        <c:v>45597</c:v>
                      </c:pt>
                      <c:pt idx="176">
                        <c:v>45627</c:v>
                      </c:pt>
                      <c:pt idx="177">
                        <c:v>45658</c:v>
                      </c:pt>
                      <c:pt idx="178">
                        <c:v>45689</c:v>
                      </c:pt>
                      <c:pt idx="179">
                        <c:v>45717</c:v>
                      </c:pt>
                      <c:pt idx="180">
                        <c:v>45748</c:v>
                      </c:pt>
                      <c:pt idx="181">
                        <c:v>45778</c:v>
                      </c:pt>
                      <c:pt idx="182">
                        <c:v>45809</c:v>
                      </c:pt>
                      <c:pt idx="183">
                        <c:v>45839</c:v>
                      </c:pt>
                      <c:pt idx="184">
                        <c:v>45870</c:v>
                      </c:pt>
                      <c:pt idx="185">
                        <c:v>45901</c:v>
                      </c:pt>
                      <c:pt idx="186">
                        <c:v>45931</c:v>
                      </c:pt>
                    </c:numCache>
                  </c:numRef>
                </c:cat>
                <c:val>
                  <c:numRef>
                    <c:extLst xmlns:c15="http://schemas.microsoft.com/office/drawing/2012/chart">
                      <c:ext xmlns:c15="http://schemas.microsoft.com/office/drawing/2012/chart" uri="{02D57815-91ED-43cb-92C2-25804820EDAC}">
                        <c15:formulaRef>
                          <c15:sqref>'NI average farmgate price'!$C$68:$C$283</c15:sqref>
                        </c15:formulaRef>
                      </c:ext>
                    </c:extLst>
                    <c:numCache>
                      <c:formatCode>0.00</c:formatCode>
                      <c:ptCount val="216"/>
                      <c:pt idx="0">
                        <c:v>20.346795548565638</c:v>
                      </c:pt>
                      <c:pt idx="1">
                        <c:v>19.683577875980248</c:v>
                      </c:pt>
                      <c:pt idx="2">
                        <c:v>19.084853648783493</c:v>
                      </c:pt>
                      <c:pt idx="3">
                        <c:v>17.671908433340576</c:v>
                      </c:pt>
                      <c:pt idx="4">
                        <c:v>17.190362904526644</c:v>
                      </c:pt>
                      <c:pt idx="5">
                        <c:v>17.242876224638437</c:v>
                      </c:pt>
                      <c:pt idx="6">
                        <c:v>17.537079475080137</c:v>
                      </c:pt>
                      <c:pt idx="7">
                        <c:v>18.202638878858298</c:v>
                      </c:pt>
                      <c:pt idx="8">
                        <c:v>19.45121334256217</c:v>
                      </c:pt>
                      <c:pt idx="9">
                        <c:v>19.927237674296666</c:v>
                      </c:pt>
                      <c:pt idx="10">
                        <c:v>19.440335783165562</c:v>
                      </c:pt>
                      <c:pt idx="11">
                        <c:v>19.058255945753377</c:v>
                      </c:pt>
                      <c:pt idx="12">
                        <c:v>17.787793336380144</c:v>
                      </c:pt>
                      <c:pt idx="13">
                        <c:v>17.314656496495058</c:v>
                      </c:pt>
                      <c:pt idx="14">
                        <c:v>17.043601090606476</c:v>
                      </c:pt>
                      <c:pt idx="15">
                        <c:v>16.44081554688939</c:v>
                      </c:pt>
                      <c:pt idx="16">
                        <c:v>15.86585880302672</c:v>
                      </c:pt>
                      <c:pt idx="17">
                        <c:v>16.529812606500769</c:v>
                      </c:pt>
                      <c:pt idx="18">
                        <c:v>17.306750110913647</c:v>
                      </c:pt>
                      <c:pt idx="19">
                        <c:v>18.200047482852515</c:v>
                      </c:pt>
                      <c:pt idx="20">
                        <c:v>19.996133241419077</c:v>
                      </c:pt>
                      <c:pt idx="21">
                        <c:v>20.849752593134436</c:v>
                      </c:pt>
                      <c:pt idx="22">
                        <c:v>20.702423605514468</c:v>
                      </c:pt>
                      <c:pt idx="23">
                        <c:v>20.363274338558579</c:v>
                      </c:pt>
                      <c:pt idx="24">
                        <c:v>20.274907467523814</c:v>
                      </c:pt>
                      <c:pt idx="25">
                        <c:v>19.46223352290259</c:v>
                      </c:pt>
                      <c:pt idx="26">
                        <c:v>17.033153877654371</c:v>
                      </c:pt>
                      <c:pt idx="27">
                        <c:v>16.64314792607496</c:v>
                      </c:pt>
                      <c:pt idx="28">
                        <c:v>16.894722911358922</c:v>
                      </c:pt>
                      <c:pt idx="29">
                        <c:v>17.723549269239509</c:v>
                      </c:pt>
                      <c:pt idx="30">
                        <c:v>18.819253441052059</c:v>
                      </c:pt>
                      <c:pt idx="31">
                        <c:v>19.727628158209573</c:v>
                      </c:pt>
                      <c:pt idx="32">
                        <c:v>20.30993520777842</c:v>
                      </c:pt>
                      <c:pt idx="33">
                        <c:v>19.84222796372983</c:v>
                      </c:pt>
                      <c:pt idx="34">
                        <c:v>18.426144213856968</c:v>
                      </c:pt>
                      <c:pt idx="35">
                        <c:v>17.136212898352195</c:v>
                      </c:pt>
                      <c:pt idx="36">
                        <c:v>16.562786313648921</c:v>
                      </c:pt>
                      <c:pt idx="37">
                        <c:v>16.248212065168214</c:v>
                      </c:pt>
                      <c:pt idx="38">
                        <c:v>15.505541004199303</c:v>
                      </c:pt>
                      <c:pt idx="39">
                        <c:v>15.144336850808449</c:v>
                      </c:pt>
                      <c:pt idx="40">
                        <c:v>14.32053382183018</c:v>
                      </c:pt>
                      <c:pt idx="41">
                        <c:v>14.19691376727455</c:v>
                      </c:pt>
                      <c:pt idx="42">
                        <c:v>14.396909827929932</c:v>
                      </c:pt>
                      <c:pt idx="43">
                        <c:v>15.407896096859448</c:v>
                      </c:pt>
                      <c:pt idx="44">
                        <c:v>16.962536327990957</c:v>
                      </c:pt>
                      <c:pt idx="45">
                        <c:v>18.318538398794658</c:v>
                      </c:pt>
                      <c:pt idx="46">
                        <c:v>18.441854742963752</c:v>
                      </c:pt>
                      <c:pt idx="47">
                        <c:v>18.312485547833475</c:v>
                      </c:pt>
                      <c:pt idx="48">
                        <c:v>17.926902156253071</c:v>
                      </c:pt>
                      <c:pt idx="49">
                        <c:v>17.7450391145568</c:v>
                      </c:pt>
                      <c:pt idx="50">
                        <c:v>17.135476972565858</c:v>
                      </c:pt>
                      <c:pt idx="51">
                        <c:v>16.58122661661741</c:v>
                      </c:pt>
                      <c:pt idx="52">
                        <c:v>15.74381730501676</c:v>
                      </c:pt>
                      <c:pt idx="53">
                        <c:v>16.038607195488581</c:v>
                      </c:pt>
                      <c:pt idx="54">
                        <c:v>16.913616379270177</c:v>
                      </c:pt>
                      <c:pt idx="55">
                        <c:v>18.426662653736681</c:v>
                      </c:pt>
                      <c:pt idx="56">
                        <c:v>19.874201731472507</c:v>
                      </c:pt>
                      <c:pt idx="57">
                        <c:v>21.196239650796091</c:v>
                      </c:pt>
                      <c:pt idx="58">
                        <c:v>21.084096529444007</c:v>
                      </c:pt>
                      <c:pt idx="59">
                        <c:v>20.597778433239878</c:v>
                      </c:pt>
                      <c:pt idx="60">
                        <c:v>19.598196522845551</c:v>
                      </c:pt>
                      <c:pt idx="61">
                        <c:v>18.821023657217889</c:v>
                      </c:pt>
                      <c:pt idx="62">
                        <c:v>17.784106163501679</c:v>
                      </c:pt>
                      <c:pt idx="63">
                        <c:v>16.700986171540166</c:v>
                      </c:pt>
                      <c:pt idx="64">
                        <c:v>16.218778372612078</c:v>
                      </c:pt>
                      <c:pt idx="65">
                        <c:v>16.456056233150012</c:v>
                      </c:pt>
                      <c:pt idx="66">
                        <c:v>17.442991628925377</c:v>
                      </c:pt>
                      <c:pt idx="67">
                        <c:v>18.659588471675491</c:v>
                      </c:pt>
                      <c:pt idx="68">
                        <c:v>20.080727491711588</c:v>
                      </c:pt>
                      <c:pt idx="69">
                        <c:v>20.407916906636377</c:v>
                      </c:pt>
                      <c:pt idx="70">
                        <c:v>19.926417125293224</c:v>
                      </c:pt>
                      <c:pt idx="71">
                        <c:v>19.390034990640054</c:v>
                      </c:pt>
                      <c:pt idx="72">
                        <c:v>18.956875803155206</c:v>
                      </c:pt>
                      <c:pt idx="73">
                        <c:v>18.494231528337586</c:v>
                      </c:pt>
                      <c:pt idx="74">
                        <c:v>17.325605395624198</c:v>
                      </c:pt>
                      <c:pt idx="75">
                        <c:v>16.396825720733872</c:v>
                      </c:pt>
                      <c:pt idx="76">
                        <c:v>15.995776692066672</c:v>
                      </c:pt>
                      <c:pt idx="77">
                        <c:v>16.209311486812595</c:v>
                      </c:pt>
                      <c:pt idx="78">
                        <c:v>16.957778121459562</c:v>
                      </c:pt>
                      <c:pt idx="79">
                        <c:v>18.177950121130252</c:v>
                      </c:pt>
                      <c:pt idx="80">
                        <c:v>19.41599620776686</c:v>
                      </c:pt>
                      <c:pt idx="81">
                        <c:v>19.98245337931159</c:v>
                      </c:pt>
                      <c:pt idx="82">
                        <c:v>19.864099100685024</c:v>
                      </c:pt>
                      <c:pt idx="83">
                        <c:v>19.153552388033525</c:v>
                      </c:pt>
                      <c:pt idx="84">
                        <c:v>18.213317345523684</c:v>
                      </c:pt>
                      <c:pt idx="85">
                        <c:v>17.427269616409031</c:v>
                      </c:pt>
                      <c:pt idx="86">
                        <c:v>16.53683396357016</c:v>
                      </c:pt>
                      <c:pt idx="87">
                        <c:v>15.943214233933226</c:v>
                      </c:pt>
                      <c:pt idx="88">
                        <c:v>15.554913573729259</c:v>
                      </c:pt>
                      <c:pt idx="89">
                        <c:v>15.435054917627241</c:v>
                      </c:pt>
                      <c:pt idx="90">
                        <c:v>15.579255202290881</c:v>
                      </c:pt>
                      <c:pt idx="91">
                        <c:v>16.339066740139749</c:v>
                      </c:pt>
                      <c:pt idx="92">
                        <c:v>17.299818307423713</c:v>
                      </c:pt>
                      <c:pt idx="93">
                        <c:v>17.933870361978983</c:v>
                      </c:pt>
                      <c:pt idx="94">
                        <c:v>18.185509532317834</c:v>
                      </c:pt>
                      <c:pt idx="95">
                        <c:v>18.140791829925266</c:v>
                      </c:pt>
                      <c:pt idx="96">
                        <c:v>17.527760572719579</c:v>
                      </c:pt>
                      <c:pt idx="97">
                        <c:v>17.099763107319461</c:v>
                      </c:pt>
                      <c:pt idx="98">
                        <c:v>16.680271959629415</c:v>
                      </c:pt>
                      <c:pt idx="99">
                        <c:v>16.901827298081919</c:v>
                      </c:pt>
                      <c:pt idx="100">
                        <c:v>18.053462498673635</c:v>
                      </c:pt>
                      <c:pt idx="101">
                        <c:v>19.264191535657162</c:v>
                      </c:pt>
                      <c:pt idx="102">
                        <c:v>21.569438683186604</c:v>
                      </c:pt>
                      <c:pt idx="103">
                        <c:v>24.151331862759704</c:v>
                      </c:pt>
                      <c:pt idx="104">
                        <c:v>27.832564442276759</c:v>
                      </c:pt>
                      <c:pt idx="105">
                        <c:v>29.915961145379871</c:v>
                      </c:pt>
                      <c:pt idx="106">
                        <c:v>29.413286685758138</c:v>
                      </c:pt>
                      <c:pt idx="107">
                        <c:v>28.08632710178594</c:v>
                      </c:pt>
                      <c:pt idx="108">
                        <c:v>26.123099937533457</c:v>
                      </c:pt>
                      <c:pt idx="109">
                        <c:v>24.464894362449797</c:v>
                      </c:pt>
                      <c:pt idx="110">
                        <c:v>23.929807788875245</c:v>
                      </c:pt>
                      <c:pt idx="111">
                        <c:v>22.31290749180814</c:v>
                      </c:pt>
                      <c:pt idx="112">
                        <c:v>21.625868088472274</c:v>
                      </c:pt>
                      <c:pt idx="113">
                        <c:v>22.154797796844093</c:v>
                      </c:pt>
                      <c:pt idx="114">
                        <c:v>22.932663663048615</c:v>
                      </c:pt>
                      <c:pt idx="115">
                        <c:v>23.748399489288477</c:v>
                      </c:pt>
                      <c:pt idx="116">
                        <c:v>24.435204145671506</c:v>
                      </c:pt>
                      <c:pt idx="117">
                        <c:v>23.596054002717793</c:v>
                      </c:pt>
                      <c:pt idx="118">
                        <c:v>21.282961159493812</c:v>
                      </c:pt>
                      <c:pt idx="119">
                        <c:v>18.591218710872823</c:v>
                      </c:pt>
                      <c:pt idx="120">
                        <c:v>17.640773638845801</c:v>
                      </c:pt>
                      <c:pt idx="121">
                        <c:v>18.112939162357357</c:v>
                      </c:pt>
                      <c:pt idx="122">
                        <c:v>17.731015668744114</c:v>
                      </c:pt>
                      <c:pt idx="123">
                        <c:v>17.967985933807363</c:v>
                      </c:pt>
                      <c:pt idx="124">
                        <c:v>17.884437445641517</c:v>
                      </c:pt>
                      <c:pt idx="125">
                        <c:v>17.717245873847723</c:v>
                      </c:pt>
                      <c:pt idx="126">
                        <c:v>17.675939637417343</c:v>
                      </c:pt>
                      <c:pt idx="127">
                        <c:v>18.315499797625126</c:v>
                      </c:pt>
                      <c:pt idx="128">
                        <c:v>20.371555767878924</c:v>
                      </c:pt>
                      <c:pt idx="129">
                        <c:v>22.602123113315972</c:v>
                      </c:pt>
                      <c:pt idx="130">
                        <c:v>25.697113724595706</c:v>
                      </c:pt>
                      <c:pt idx="131">
                        <c:v>25.773836423521001</c:v>
                      </c:pt>
                      <c:pt idx="132">
                        <c:v>25.454065840379407</c:v>
                      </c:pt>
                      <c:pt idx="133">
                        <c:v>23.176264992693596</c:v>
                      </c:pt>
                      <c:pt idx="134">
                        <c:v>23.245051277969033</c:v>
                      </c:pt>
                      <c:pt idx="135">
                        <c:v>24.589841976724205</c:v>
                      </c:pt>
                      <c:pt idx="136">
                        <c:v>25.028998276433878</c:v>
                      </c:pt>
                      <c:pt idx="137">
                        <c:v>25.217230253081109</c:v>
                      </c:pt>
                      <c:pt idx="138">
                        <c:v>24.666447306080794</c:v>
                      </c:pt>
                      <c:pt idx="139">
                        <c:v>24.496961973195997</c:v>
                      </c:pt>
                      <c:pt idx="140">
                        <c:v>25.074208044053712</c:v>
                      </c:pt>
                      <c:pt idx="141">
                        <c:v>25.90921425154572</c:v>
                      </c:pt>
                      <c:pt idx="142">
                        <c:v>27.69059480189436</c:v>
                      </c:pt>
                      <c:pt idx="143">
                        <c:v>26.491032532423748</c:v>
                      </c:pt>
                      <c:pt idx="144">
                        <c:v>26.079134320504345</c:v>
                      </c:pt>
                      <c:pt idx="145">
                        <c:v>27.298277190044988</c:v>
                      </c:pt>
                      <c:pt idx="146">
                        <c:v>27.887400235577221</c:v>
                      </c:pt>
                      <c:pt idx="147">
                        <c:v>25.90516074519223</c:v>
                      </c:pt>
                      <c:pt idx="148">
                        <c:v>25.752213030220194</c:v>
                      </c:pt>
                      <c:pt idx="149">
                        <c:v>26.126017577249666</c:v>
                      </c:pt>
                      <c:pt idx="150">
                        <c:v>26.866789105181049</c:v>
                      </c:pt>
                      <c:pt idx="151">
                        <c:v>27.940343135745309</c:v>
                      </c:pt>
                      <c:pt idx="152">
                        <c:v>28.539433084257944</c:v>
                      </c:pt>
                      <c:pt idx="153">
                        <c:v>28.577079847826138</c:v>
                      </c:pt>
                      <c:pt idx="154">
                        <c:v>28.797216173030943</c:v>
                      </c:pt>
                      <c:pt idx="155">
                        <c:v>28.682584162920378</c:v>
                      </c:pt>
                      <c:pt idx="156">
                        <c:v>27.846623974845425</c:v>
                      </c:pt>
                      <c:pt idx="157">
                        <c:v>27.628407237664117</c:v>
                      </c:pt>
                      <c:pt idx="158">
                        <c:v>26.854278199065707</c:v>
                      </c:pt>
                      <c:pt idx="159">
                        <c:v>25.03163073524054</c:v>
                      </c:pt>
                      <c:pt idx="160">
                        <c:v>22.062240111820767</c:v>
                      </c:pt>
                      <c:pt idx="161">
                        <c:v>22.040269307260296</c:v>
                      </c:pt>
                      <c:pt idx="162">
                        <c:v>22.484229467656057</c:v>
                      </c:pt>
                      <c:pt idx="163">
                        <c:v>24.073009407365426</c:v>
                      </c:pt>
                      <c:pt idx="164">
                        <c:v>26.020157542471733</c:v>
                      </c:pt>
                      <c:pt idx="165">
                        <c:v>28.629264732768039</c:v>
                      </c:pt>
                      <c:pt idx="166">
                        <c:v>31.095680579322227</c:v>
                      </c:pt>
                      <c:pt idx="167">
                        <c:v>29.837691840091569</c:v>
                      </c:pt>
                      <c:pt idx="168">
                        <c:v>28.725132000263052</c:v>
                      </c:pt>
                      <c:pt idx="169">
                        <c:v>28.113481651576528</c:v>
                      </c:pt>
                      <c:pt idx="170">
                        <c:v>28.193175086554461</c:v>
                      </c:pt>
                      <c:pt idx="171">
                        <c:v>30.303193642791289</c:v>
                      </c:pt>
                      <c:pt idx="172">
                        <c:v>30.589325116288791</c:v>
                      </c:pt>
                      <c:pt idx="173">
                        <c:v>31.069002229487648</c:v>
                      </c:pt>
                      <c:pt idx="174">
                        <c:v>31.017703325781177</c:v>
                      </c:pt>
                      <c:pt idx="175">
                        <c:v>33.220557508911213</c:v>
                      </c:pt>
                      <c:pt idx="176">
                        <c:v>33.836763092392069</c:v>
                      </c:pt>
                      <c:pt idx="177">
                        <c:v>34.009712122878511</c:v>
                      </c:pt>
                      <c:pt idx="178">
                        <c:v>34.715608029293001</c:v>
                      </c:pt>
                      <c:pt idx="179">
                        <c:v>34.353694182341393</c:v>
                      </c:pt>
                      <c:pt idx="180">
                        <c:v>33.910502144346324</c:v>
                      </c:pt>
                      <c:pt idx="181">
                        <c:v>33.776160056655876</c:v>
                      </c:pt>
                      <c:pt idx="182">
                        <c:v>33.733258501789081</c:v>
                      </c:pt>
                      <c:pt idx="183">
                        <c:v>32.964025852142825</c:v>
                      </c:pt>
                      <c:pt idx="184">
                        <c:v>30.943215315482547</c:v>
                      </c:pt>
                      <c:pt idx="185">
                        <c:v>29.750521599803413</c:v>
                      </c:pt>
                      <c:pt idx="186">
                        <c:v>28.711190769204048</c:v>
                      </c:pt>
                      <c:pt idx="187">
                        <c:v>27.316129840033597</c:v>
                      </c:pt>
                      <c:pt idx="188">
                        <c:v>26.441096036592178</c:v>
                      </c:pt>
                      <c:pt idx="189">
                        <c:v>25.288177620468851</c:v>
                      </c:pt>
                      <c:pt idx="190">
                        <c:v>23.905053841331796</c:v>
                      </c:pt>
                      <c:pt idx="191">
                        <c:v>22.778453240103907</c:v>
                      </c:pt>
                      <c:pt idx="192">
                        <c:v>22.388383619587412</c:v>
                      </c:pt>
                      <c:pt idx="193">
                        <c:v>22.672593371289203</c:v>
                      </c:pt>
                      <c:pt idx="194">
                        <c:v>22.591396836077568</c:v>
                      </c:pt>
                      <c:pt idx="195">
                        <c:v>21.964305933231319</c:v>
                      </c:pt>
                      <c:pt idx="196">
                        <c:v>20.912755750406898</c:v>
                      </c:pt>
                      <c:pt idx="197">
                        <c:v>20.072916232378045</c:v>
                      </c:pt>
                      <c:pt idx="198">
                        <c:v>18.95777901710899</c:v>
                      </c:pt>
                      <c:pt idx="199">
                        <c:v>18.847103228582764</c:v>
                      </c:pt>
                      <c:pt idx="200">
                        <c:v>19.305147244129525</c:v>
                      </c:pt>
                      <c:pt idx="201">
                        <c:v>20.74586252192319</c:v>
                      </c:pt>
                      <c:pt idx="202">
                        <c:v>21.502442289106934</c:v>
                      </c:pt>
                      <c:pt idx="203">
                        <c:v>19.903803844013538</c:v>
                      </c:pt>
                      <c:pt idx="204">
                        <c:v>18.5</c:v>
                      </c:pt>
                      <c:pt idx="205">
                        <c:v>18.5</c:v>
                      </c:pt>
                      <c:pt idx="206">
                        <c:v>18.2</c:v>
                      </c:pt>
                      <c:pt idx="207">
                        <c:v>18.18525651918657</c:v>
                      </c:pt>
                      <c:pt idx="208">
                        <c:v>17.724642636369175</c:v>
                      </c:pt>
                      <c:pt idx="209">
                        <c:v>17.254173031949517</c:v>
                      </c:pt>
                      <c:pt idx="210">
                        <c:v>18.529790395383973</c:v>
                      </c:pt>
                      <c:pt idx="211">
                        <c:v>19.905175966232758</c:v>
                      </c:pt>
                      <c:pt idx="212">
                        <c:v>21.22709991314975</c:v>
                      </c:pt>
                      <c:pt idx="213">
                        <c:v>24.536149041108679</c:v>
                      </c:pt>
                      <c:pt idx="214">
                        <c:v>26.576699431201245</c:v>
                      </c:pt>
                      <c:pt idx="215">
                        <c:v>27.112154886446898</c:v>
                      </c:pt>
                    </c:numCache>
                  </c:numRef>
                </c:val>
                <c:smooth val="0"/>
                <c:extLst xmlns:c15="http://schemas.microsoft.com/office/drawing/2012/chart">
                  <c:ext xmlns:c16="http://schemas.microsoft.com/office/drawing/2014/chart" uri="{C3380CC4-5D6E-409C-BE32-E72D297353CC}">
                    <c16:uniqueId val="{00000005-C033-4E71-A0B8-84CD8764CFF6}"/>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'NI average farmgate price'!$D$7</c15:sqref>
                        </c15:formulaRef>
                      </c:ext>
                    </c:extLst>
                    <c:strCache>
                      <c:ptCount val="1"/>
                      <c:pt idx="0">
                        <c:v>5 year rolling average</c:v>
                      </c:pt>
                    </c:strCache>
                  </c:strRef>
                </c:tx>
                <c:spPr>
                  <a:ln w="28575" cap="rnd">
                    <a:solidFill>
                      <a:schemeClr val="accent6"/>
                    </a:solidFill>
                    <a:round/>
                  </a:ln>
                  <a:effectLst/>
                </c:spPr>
                <c:marker>
                  <c:symbol val="none"/>
                </c:marker>
                <c:cat>
                  <c:numRef>
                    <c:extLst xmlns:c15="http://schemas.microsoft.com/office/drawing/2012/chart">
                      <c:ext xmlns:c15="http://schemas.microsoft.com/office/drawing/2012/chart" uri="{02D57815-91ED-43cb-92C2-25804820EDAC}">
                        <c15:formulaRef>
                          <c15:sqref>'GB average farmgate price'!$B$191:$B$377</c15:sqref>
                        </c15:formulaRef>
                      </c:ext>
                    </c:extLst>
                    <c:numCache>
                      <c:formatCode>mmm\-yy</c:formatCode>
                      <c:ptCount val="187"/>
                      <c:pt idx="0">
                        <c:v>40269</c:v>
                      </c:pt>
                      <c:pt idx="1">
                        <c:v>40299</c:v>
                      </c:pt>
                      <c:pt idx="2">
                        <c:v>40330</c:v>
                      </c:pt>
                      <c:pt idx="3">
                        <c:v>40360</c:v>
                      </c:pt>
                      <c:pt idx="4">
                        <c:v>40391</c:v>
                      </c:pt>
                      <c:pt idx="5">
                        <c:v>40422</c:v>
                      </c:pt>
                      <c:pt idx="6">
                        <c:v>40452</c:v>
                      </c:pt>
                      <c:pt idx="7">
                        <c:v>40483</c:v>
                      </c:pt>
                      <c:pt idx="8">
                        <c:v>40513</c:v>
                      </c:pt>
                      <c:pt idx="9">
                        <c:v>40544</c:v>
                      </c:pt>
                      <c:pt idx="10">
                        <c:v>40575</c:v>
                      </c:pt>
                      <c:pt idx="11">
                        <c:v>40603</c:v>
                      </c:pt>
                      <c:pt idx="12">
                        <c:v>40634</c:v>
                      </c:pt>
                      <c:pt idx="13">
                        <c:v>40664</c:v>
                      </c:pt>
                      <c:pt idx="14">
                        <c:v>40695</c:v>
                      </c:pt>
                      <c:pt idx="15">
                        <c:v>40725</c:v>
                      </c:pt>
                      <c:pt idx="16">
                        <c:v>40756</c:v>
                      </c:pt>
                      <c:pt idx="17">
                        <c:v>40787</c:v>
                      </c:pt>
                      <c:pt idx="18">
                        <c:v>40817</c:v>
                      </c:pt>
                      <c:pt idx="19">
                        <c:v>40848</c:v>
                      </c:pt>
                      <c:pt idx="20">
                        <c:v>40878</c:v>
                      </c:pt>
                      <c:pt idx="21">
                        <c:v>40909</c:v>
                      </c:pt>
                      <c:pt idx="22">
                        <c:v>40940</c:v>
                      </c:pt>
                      <c:pt idx="23">
                        <c:v>40969</c:v>
                      </c:pt>
                      <c:pt idx="24">
                        <c:v>41000</c:v>
                      </c:pt>
                      <c:pt idx="25">
                        <c:v>41030</c:v>
                      </c:pt>
                      <c:pt idx="26">
                        <c:v>41061</c:v>
                      </c:pt>
                      <c:pt idx="27">
                        <c:v>41091</c:v>
                      </c:pt>
                      <c:pt idx="28">
                        <c:v>41122</c:v>
                      </c:pt>
                      <c:pt idx="29">
                        <c:v>41153</c:v>
                      </c:pt>
                      <c:pt idx="30">
                        <c:v>41183</c:v>
                      </c:pt>
                      <c:pt idx="31">
                        <c:v>41214</c:v>
                      </c:pt>
                      <c:pt idx="32">
                        <c:v>41244</c:v>
                      </c:pt>
                      <c:pt idx="33">
                        <c:v>41275</c:v>
                      </c:pt>
                      <c:pt idx="34">
                        <c:v>41306</c:v>
                      </c:pt>
                      <c:pt idx="35">
                        <c:v>41334</c:v>
                      </c:pt>
                      <c:pt idx="36">
                        <c:v>41365</c:v>
                      </c:pt>
                      <c:pt idx="37">
                        <c:v>41395</c:v>
                      </c:pt>
                      <c:pt idx="38">
                        <c:v>41426</c:v>
                      </c:pt>
                      <c:pt idx="39">
                        <c:v>41456</c:v>
                      </c:pt>
                      <c:pt idx="40">
                        <c:v>41487</c:v>
                      </c:pt>
                      <c:pt idx="41">
                        <c:v>41518</c:v>
                      </c:pt>
                      <c:pt idx="42">
                        <c:v>41548</c:v>
                      </c:pt>
                      <c:pt idx="43">
                        <c:v>41579</c:v>
                      </c:pt>
                      <c:pt idx="44">
                        <c:v>41609</c:v>
                      </c:pt>
                      <c:pt idx="45">
                        <c:v>41640</c:v>
                      </c:pt>
                      <c:pt idx="46">
                        <c:v>41671</c:v>
                      </c:pt>
                      <c:pt idx="47">
                        <c:v>41699</c:v>
                      </c:pt>
                      <c:pt idx="48">
                        <c:v>41730</c:v>
                      </c:pt>
                      <c:pt idx="49">
                        <c:v>41760</c:v>
                      </c:pt>
                      <c:pt idx="50">
                        <c:v>41791</c:v>
                      </c:pt>
                      <c:pt idx="51">
                        <c:v>41821</c:v>
                      </c:pt>
                      <c:pt idx="52">
                        <c:v>41852</c:v>
                      </c:pt>
                      <c:pt idx="53">
                        <c:v>41883</c:v>
                      </c:pt>
                      <c:pt idx="54">
                        <c:v>41913</c:v>
                      </c:pt>
                      <c:pt idx="55">
                        <c:v>41944</c:v>
                      </c:pt>
                      <c:pt idx="56">
                        <c:v>41974</c:v>
                      </c:pt>
                      <c:pt idx="57">
                        <c:v>42005</c:v>
                      </c:pt>
                      <c:pt idx="58">
                        <c:v>42036</c:v>
                      </c:pt>
                      <c:pt idx="59">
                        <c:v>42064</c:v>
                      </c:pt>
                      <c:pt idx="60">
                        <c:v>42095</c:v>
                      </c:pt>
                      <c:pt idx="61">
                        <c:v>42125</c:v>
                      </c:pt>
                      <c:pt idx="62">
                        <c:v>42156</c:v>
                      </c:pt>
                      <c:pt idx="63">
                        <c:v>42186</c:v>
                      </c:pt>
                      <c:pt idx="64">
                        <c:v>42217</c:v>
                      </c:pt>
                      <c:pt idx="65">
                        <c:v>42248</c:v>
                      </c:pt>
                      <c:pt idx="66">
                        <c:v>42278</c:v>
                      </c:pt>
                      <c:pt idx="67">
                        <c:v>42309</c:v>
                      </c:pt>
                      <c:pt idx="68">
                        <c:v>42339</c:v>
                      </c:pt>
                      <c:pt idx="69">
                        <c:v>42370</c:v>
                      </c:pt>
                      <c:pt idx="70">
                        <c:v>42401</c:v>
                      </c:pt>
                      <c:pt idx="71">
                        <c:v>42430</c:v>
                      </c:pt>
                      <c:pt idx="72">
                        <c:v>42461</c:v>
                      </c:pt>
                      <c:pt idx="73">
                        <c:v>42491</c:v>
                      </c:pt>
                      <c:pt idx="74">
                        <c:v>42522</c:v>
                      </c:pt>
                      <c:pt idx="75">
                        <c:v>42552</c:v>
                      </c:pt>
                      <c:pt idx="76">
                        <c:v>42583</c:v>
                      </c:pt>
                      <c:pt idx="77">
                        <c:v>42614</c:v>
                      </c:pt>
                      <c:pt idx="78">
                        <c:v>42644</c:v>
                      </c:pt>
                      <c:pt idx="79">
                        <c:v>42675</c:v>
                      </c:pt>
                      <c:pt idx="80">
                        <c:v>42705</c:v>
                      </c:pt>
                      <c:pt idx="81">
                        <c:v>42736</c:v>
                      </c:pt>
                      <c:pt idx="82">
                        <c:v>42767</c:v>
                      </c:pt>
                      <c:pt idx="83">
                        <c:v>42795</c:v>
                      </c:pt>
                      <c:pt idx="84">
                        <c:v>42826</c:v>
                      </c:pt>
                      <c:pt idx="85">
                        <c:v>42856</c:v>
                      </c:pt>
                      <c:pt idx="86">
                        <c:v>42887</c:v>
                      </c:pt>
                      <c:pt idx="87">
                        <c:v>42917</c:v>
                      </c:pt>
                      <c:pt idx="88">
                        <c:v>42948</c:v>
                      </c:pt>
                      <c:pt idx="89">
                        <c:v>42979</c:v>
                      </c:pt>
                      <c:pt idx="90">
                        <c:v>43009</c:v>
                      </c:pt>
                      <c:pt idx="91">
                        <c:v>43040</c:v>
                      </c:pt>
                      <c:pt idx="92">
                        <c:v>43070</c:v>
                      </c:pt>
                      <c:pt idx="93">
                        <c:v>43101</c:v>
                      </c:pt>
                      <c:pt idx="94">
                        <c:v>43132</c:v>
                      </c:pt>
                      <c:pt idx="95">
                        <c:v>43160</c:v>
                      </c:pt>
                      <c:pt idx="96">
                        <c:v>43191</c:v>
                      </c:pt>
                      <c:pt idx="97">
                        <c:v>43221</c:v>
                      </c:pt>
                      <c:pt idx="98">
                        <c:v>43252</c:v>
                      </c:pt>
                      <c:pt idx="99">
                        <c:v>43282</c:v>
                      </c:pt>
                      <c:pt idx="100">
                        <c:v>43313</c:v>
                      </c:pt>
                      <c:pt idx="101">
                        <c:v>43344</c:v>
                      </c:pt>
                      <c:pt idx="102">
                        <c:v>43374</c:v>
                      </c:pt>
                      <c:pt idx="103">
                        <c:v>43405</c:v>
                      </c:pt>
                      <c:pt idx="104">
                        <c:v>43435</c:v>
                      </c:pt>
                      <c:pt idx="105">
                        <c:v>43466</c:v>
                      </c:pt>
                      <c:pt idx="106">
                        <c:v>43497</c:v>
                      </c:pt>
                      <c:pt idx="107">
                        <c:v>43525</c:v>
                      </c:pt>
                      <c:pt idx="108">
                        <c:v>43556</c:v>
                      </c:pt>
                      <c:pt idx="109">
                        <c:v>43586</c:v>
                      </c:pt>
                      <c:pt idx="110">
                        <c:v>43617</c:v>
                      </c:pt>
                      <c:pt idx="111">
                        <c:v>43647</c:v>
                      </c:pt>
                      <c:pt idx="112">
                        <c:v>43678</c:v>
                      </c:pt>
                      <c:pt idx="113">
                        <c:v>43709</c:v>
                      </c:pt>
                      <c:pt idx="114">
                        <c:v>43739</c:v>
                      </c:pt>
                      <c:pt idx="115">
                        <c:v>43770</c:v>
                      </c:pt>
                      <c:pt idx="116">
                        <c:v>43800</c:v>
                      </c:pt>
                      <c:pt idx="117">
                        <c:v>43831</c:v>
                      </c:pt>
                      <c:pt idx="118">
                        <c:v>43862</c:v>
                      </c:pt>
                      <c:pt idx="119">
                        <c:v>43891</c:v>
                      </c:pt>
                      <c:pt idx="120">
                        <c:v>43922</c:v>
                      </c:pt>
                      <c:pt idx="121">
                        <c:v>43952</c:v>
                      </c:pt>
                      <c:pt idx="122">
                        <c:v>43983</c:v>
                      </c:pt>
                      <c:pt idx="123">
                        <c:v>44013</c:v>
                      </c:pt>
                      <c:pt idx="124">
                        <c:v>44044</c:v>
                      </c:pt>
                      <c:pt idx="125">
                        <c:v>44075</c:v>
                      </c:pt>
                      <c:pt idx="126">
                        <c:v>44105</c:v>
                      </c:pt>
                      <c:pt idx="127">
                        <c:v>44136</c:v>
                      </c:pt>
                      <c:pt idx="128">
                        <c:v>44166</c:v>
                      </c:pt>
                      <c:pt idx="129">
                        <c:v>44197</c:v>
                      </c:pt>
                      <c:pt idx="130">
                        <c:v>44228</c:v>
                      </c:pt>
                      <c:pt idx="131">
                        <c:v>44256</c:v>
                      </c:pt>
                      <c:pt idx="132">
                        <c:v>44287</c:v>
                      </c:pt>
                      <c:pt idx="133">
                        <c:v>44317</c:v>
                      </c:pt>
                      <c:pt idx="134">
                        <c:v>44348</c:v>
                      </c:pt>
                      <c:pt idx="135">
                        <c:v>44378</c:v>
                      </c:pt>
                      <c:pt idx="136">
                        <c:v>44409</c:v>
                      </c:pt>
                      <c:pt idx="137">
                        <c:v>44440</c:v>
                      </c:pt>
                      <c:pt idx="138">
                        <c:v>44470</c:v>
                      </c:pt>
                      <c:pt idx="139">
                        <c:v>44501</c:v>
                      </c:pt>
                      <c:pt idx="140">
                        <c:v>44531</c:v>
                      </c:pt>
                      <c:pt idx="141">
                        <c:v>44562</c:v>
                      </c:pt>
                      <c:pt idx="142">
                        <c:v>44593</c:v>
                      </c:pt>
                      <c:pt idx="143">
                        <c:v>44621</c:v>
                      </c:pt>
                      <c:pt idx="144">
                        <c:v>44652</c:v>
                      </c:pt>
                      <c:pt idx="145">
                        <c:v>44682</c:v>
                      </c:pt>
                      <c:pt idx="146">
                        <c:v>44713</c:v>
                      </c:pt>
                      <c:pt idx="147">
                        <c:v>44743</c:v>
                      </c:pt>
                      <c:pt idx="148">
                        <c:v>44774</c:v>
                      </c:pt>
                      <c:pt idx="149">
                        <c:v>44805</c:v>
                      </c:pt>
                      <c:pt idx="150">
                        <c:v>44835</c:v>
                      </c:pt>
                      <c:pt idx="151">
                        <c:v>44866</c:v>
                      </c:pt>
                      <c:pt idx="152">
                        <c:v>44896</c:v>
                      </c:pt>
                      <c:pt idx="153">
                        <c:v>44927</c:v>
                      </c:pt>
                      <c:pt idx="154">
                        <c:v>44958</c:v>
                      </c:pt>
                      <c:pt idx="155">
                        <c:v>44986</c:v>
                      </c:pt>
                      <c:pt idx="156">
                        <c:v>45017</c:v>
                      </c:pt>
                      <c:pt idx="157">
                        <c:v>45047</c:v>
                      </c:pt>
                      <c:pt idx="158">
                        <c:v>45078</c:v>
                      </c:pt>
                      <c:pt idx="159">
                        <c:v>45108</c:v>
                      </c:pt>
                      <c:pt idx="160">
                        <c:v>45139</c:v>
                      </c:pt>
                      <c:pt idx="161">
                        <c:v>45170</c:v>
                      </c:pt>
                      <c:pt idx="162">
                        <c:v>45200</c:v>
                      </c:pt>
                      <c:pt idx="163">
                        <c:v>45231</c:v>
                      </c:pt>
                      <c:pt idx="164">
                        <c:v>45261</c:v>
                      </c:pt>
                      <c:pt idx="165">
                        <c:v>45292</c:v>
                      </c:pt>
                      <c:pt idx="166">
                        <c:v>45323</c:v>
                      </c:pt>
                      <c:pt idx="167">
                        <c:v>45352</c:v>
                      </c:pt>
                      <c:pt idx="168">
                        <c:v>45383</c:v>
                      </c:pt>
                      <c:pt idx="169">
                        <c:v>45413</c:v>
                      </c:pt>
                      <c:pt idx="170">
                        <c:v>45444</c:v>
                      </c:pt>
                      <c:pt idx="171">
                        <c:v>45474</c:v>
                      </c:pt>
                      <c:pt idx="172">
                        <c:v>45505</c:v>
                      </c:pt>
                      <c:pt idx="173">
                        <c:v>45536</c:v>
                      </c:pt>
                      <c:pt idx="174">
                        <c:v>45566</c:v>
                      </c:pt>
                      <c:pt idx="175">
                        <c:v>45597</c:v>
                      </c:pt>
                      <c:pt idx="176">
                        <c:v>45627</c:v>
                      </c:pt>
                      <c:pt idx="177">
                        <c:v>45658</c:v>
                      </c:pt>
                      <c:pt idx="178">
                        <c:v>45689</c:v>
                      </c:pt>
                      <c:pt idx="179">
                        <c:v>45717</c:v>
                      </c:pt>
                      <c:pt idx="180">
                        <c:v>45748</c:v>
                      </c:pt>
                      <c:pt idx="181">
                        <c:v>45778</c:v>
                      </c:pt>
                      <c:pt idx="182">
                        <c:v>45809</c:v>
                      </c:pt>
                      <c:pt idx="183">
                        <c:v>45839</c:v>
                      </c:pt>
                      <c:pt idx="184">
                        <c:v>45870</c:v>
                      </c:pt>
                      <c:pt idx="185">
                        <c:v>45901</c:v>
                      </c:pt>
                      <c:pt idx="186">
                        <c:v>45931</c:v>
                      </c:pt>
                    </c:numCache>
                  </c:numRef>
                </c:cat>
                <c:val>
                  <c:numRef>
                    <c:extLst xmlns:c15="http://schemas.microsoft.com/office/drawing/2012/chart">
                      <c:ext xmlns:c15="http://schemas.microsoft.com/office/drawing/2012/chart" uri="{02D57815-91ED-43cb-92C2-25804820EDAC}">
                        <c15:formulaRef>
                          <c15:sqref>'NI average farmgate price'!$D$68:$D$283</c15:sqref>
                        </c15:formulaRef>
                      </c:ext>
                    </c:extLst>
                    <c:numCache>
                      <c:formatCode>0.00</c:formatCode>
                      <c:ptCount val="216"/>
                      <c:pt idx="0">
                        <c:v>22.25941200796608</c:v>
                      </c:pt>
                      <c:pt idx="1">
                        <c:v>22.239721639232414</c:v>
                      </c:pt>
                      <c:pt idx="2">
                        <c:v>22.220085866712143</c:v>
                      </c:pt>
                      <c:pt idx="3">
                        <c:v>22.181567673934481</c:v>
                      </c:pt>
                      <c:pt idx="4">
                        <c:v>22.127490389009928</c:v>
                      </c:pt>
                      <c:pt idx="5">
                        <c:v>22.070504992753904</c:v>
                      </c:pt>
                      <c:pt idx="6">
                        <c:v>22.014206317338573</c:v>
                      </c:pt>
                      <c:pt idx="7">
                        <c:v>21.959150298652876</c:v>
                      </c:pt>
                      <c:pt idx="8">
                        <c:v>21.905537187695575</c:v>
                      </c:pt>
                      <c:pt idx="9">
                        <c:v>21.851307815600521</c:v>
                      </c:pt>
                      <c:pt idx="10">
                        <c:v>21.801213411986609</c:v>
                      </c:pt>
                      <c:pt idx="11">
                        <c:v>21.750967677749166</c:v>
                      </c:pt>
                      <c:pt idx="12">
                        <c:v>21.675647566688834</c:v>
                      </c:pt>
                      <c:pt idx="13">
                        <c:v>21.588708508297085</c:v>
                      </c:pt>
                      <c:pt idx="14">
                        <c:v>21.480101859807192</c:v>
                      </c:pt>
                      <c:pt idx="15">
                        <c:v>21.336515452255348</c:v>
                      </c:pt>
                      <c:pt idx="16">
                        <c:v>21.185963098972458</c:v>
                      </c:pt>
                      <c:pt idx="17">
                        <c:v>21.046443309080804</c:v>
                      </c:pt>
                      <c:pt idx="18">
                        <c:v>20.916089144262699</c:v>
                      </c:pt>
                      <c:pt idx="19">
                        <c:v>20.797806602310242</c:v>
                      </c:pt>
                      <c:pt idx="20">
                        <c:v>20.684475489667232</c:v>
                      </c:pt>
                      <c:pt idx="21">
                        <c:v>20.5565046995528</c:v>
                      </c:pt>
                      <c:pt idx="22">
                        <c:v>20.432495092978041</c:v>
                      </c:pt>
                      <c:pt idx="23">
                        <c:v>20.301116331954013</c:v>
                      </c:pt>
                      <c:pt idx="24">
                        <c:v>20.173511428606112</c:v>
                      </c:pt>
                      <c:pt idx="25">
                        <c:v>20.04562226036693</c:v>
                      </c:pt>
                      <c:pt idx="26">
                        <c:v>19.889892116357242</c:v>
                      </c:pt>
                      <c:pt idx="27">
                        <c:v>19.781491929413185</c:v>
                      </c:pt>
                      <c:pt idx="28">
                        <c:v>19.69210359551483</c:v>
                      </c:pt>
                      <c:pt idx="29">
                        <c:v>19.61080036682894</c:v>
                      </c:pt>
                      <c:pt idx="30">
                        <c:v>19.541434505450574</c:v>
                      </c:pt>
                      <c:pt idx="31">
                        <c:v>19.479940778904755</c:v>
                      </c:pt>
                      <c:pt idx="32">
                        <c:v>19.419476298404554</c:v>
                      </c:pt>
                      <c:pt idx="33">
                        <c:v>19.345383644243768</c:v>
                      </c:pt>
                      <c:pt idx="34">
                        <c:v>19.263975712856642</c:v>
                      </c:pt>
                      <c:pt idx="35">
                        <c:v>19.167799788801013</c:v>
                      </c:pt>
                      <c:pt idx="36">
                        <c:v>19.072367658225307</c:v>
                      </c:pt>
                      <c:pt idx="37">
                        <c:v>18.97658867553826</c:v>
                      </c:pt>
                      <c:pt idx="38">
                        <c:v>18.877394109934151</c:v>
                      </c:pt>
                      <c:pt idx="39">
                        <c:v>18.800605161584649</c:v>
                      </c:pt>
                      <c:pt idx="40">
                        <c:v>18.709445528330637</c:v>
                      </c:pt>
                      <c:pt idx="41">
                        <c:v>18.616747306318008</c:v>
                      </c:pt>
                      <c:pt idx="42">
                        <c:v>18.527007138261272</c:v>
                      </c:pt>
                      <c:pt idx="43">
                        <c:v>18.451765327441237</c:v>
                      </c:pt>
                      <c:pt idx="44">
                        <c:v>18.383583041722112</c:v>
                      </c:pt>
                      <c:pt idx="45">
                        <c:v>18.327631089892893</c:v>
                      </c:pt>
                      <c:pt idx="46">
                        <c:v>18.280927709333824</c:v>
                      </c:pt>
                      <c:pt idx="47">
                        <c:v>18.242741284920193</c:v>
                      </c:pt>
                      <c:pt idx="48">
                        <c:v>18.212181246901249</c:v>
                      </c:pt>
                      <c:pt idx="49">
                        <c:v>18.184481898810528</c:v>
                      </c:pt>
                      <c:pt idx="50">
                        <c:v>18.153768914237556</c:v>
                      </c:pt>
                      <c:pt idx="51">
                        <c:v>18.136122691181178</c:v>
                      </c:pt>
                      <c:pt idx="52">
                        <c:v>18.111202979598122</c:v>
                      </c:pt>
                      <c:pt idx="53">
                        <c:v>18.085863099522932</c:v>
                      </c:pt>
                      <c:pt idx="54">
                        <c:v>18.053040039177439</c:v>
                      </c:pt>
                      <c:pt idx="55">
                        <c:v>18.022384416739715</c:v>
                      </c:pt>
                      <c:pt idx="56">
                        <c:v>17.998487778930926</c:v>
                      </c:pt>
                      <c:pt idx="57">
                        <c:v>17.986425106444187</c:v>
                      </c:pt>
                      <c:pt idx="58">
                        <c:v>17.981926715268251</c:v>
                      </c:pt>
                      <c:pt idx="59">
                        <c:v>17.976889689155588</c:v>
                      </c:pt>
                      <c:pt idx="60">
                        <c:v>17.964413038726914</c:v>
                      </c:pt>
                      <c:pt idx="61">
                        <c:v>17.950037135080876</c:v>
                      </c:pt>
                      <c:pt idx="62">
                        <c:v>17.928358010326182</c:v>
                      </c:pt>
                      <c:pt idx="63">
                        <c:v>17.912175972629505</c:v>
                      </c:pt>
                      <c:pt idx="64">
                        <c:v>17.8959828970976</c:v>
                      </c:pt>
                      <c:pt idx="65">
                        <c:v>17.882869230572794</c:v>
                      </c:pt>
                      <c:pt idx="66">
                        <c:v>17.881301099803547</c:v>
                      </c:pt>
                      <c:pt idx="67">
                        <c:v>17.8889169263505</c:v>
                      </c:pt>
                      <c:pt idx="68">
                        <c:v>17.899408828836325</c:v>
                      </c:pt>
                      <c:pt idx="69">
                        <c:v>17.907420149375312</c:v>
                      </c:pt>
                      <c:pt idx="70">
                        <c:v>17.915521505077443</c:v>
                      </c:pt>
                      <c:pt idx="71">
                        <c:v>17.921051155825559</c:v>
                      </c:pt>
                      <c:pt idx="72">
                        <c:v>17.940535863605142</c:v>
                      </c:pt>
                      <c:pt idx="73">
                        <c:v>17.960195447469186</c:v>
                      </c:pt>
                      <c:pt idx="74">
                        <c:v>17.964895519219485</c:v>
                      </c:pt>
                      <c:pt idx="75">
                        <c:v>17.964162355450224</c:v>
                      </c:pt>
                      <c:pt idx="76">
                        <c:v>17.966327653600892</c:v>
                      </c:pt>
                      <c:pt idx="77">
                        <c:v>17.960985968272748</c:v>
                      </c:pt>
                      <c:pt idx="78">
                        <c:v>17.955169768448513</c:v>
                      </c:pt>
                      <c:pt idx="79">
                        <c:v>17.954801479086477</c:v>
                      </c:pt>
                      <c:pt idx="80">
                        <c:v>17.945132528525608</c:v>
                      </c:pt>
                      <c:pt idx="81">
                        <c:v>17.930677541628562</c:v>
                      </c:pt>
                      <c:pt idx="82">
                        <c:v>17.916705466548073</c:v>
                      </c:pt>
                      <c:pt idx="83">
                        <c:v>17.896543434039323</c:v>
                      </c:pt>
                      <c:pt idx="84">
                        <c:v>17.862183598672651</c:v>
                      </c:pt>
                      <c:pt idx="85">
                        <c:v>17.828267533564425</c:v>
                      </c:pt>
                      <c:pt idx="86">
                        <c:v>17.819995534996352</c:v>
                      </c:pt>
                      <c:pt idx="87">
                        <c:v>17.808329973460662</c:v>
                      </c:pt>
                      <c:pt idx="88">
                        <c:v>17.785999817833499</c:v>
                      </c:pt>
                      <c:pt idx="89">
                        <c:v>17.747858245306631</c:v>
                      </c:pt>
                      <c:pt idx="90">
                        <c:v>17.693858274660606</c:v>
                      </c:pt>
                      <c:pt idx="91">
                        <c:v>17.637382251026111</c:v>
                      </c:pt>
                      <c:pt idx="92">
                        <c:v>17.587213636020198</c:v>
                      </c:pt>
                      <c:pt idx="93">
                        <c:v>17.55540767599102</c:v>
                      </c:pt>
                      <c:pt idx="94">
                        <c:v>17.551397097965367</c:v>
                      </c:pt>
                      <c:pt idx="95">
                        <c:v>17.568140080158251</c:v>
                      </c:pt>
                      <c:pt idx="96">
                        <c:v>17.584222984476096</c:v>
                      </c:pt>
                      <c:pt idx="97">
                        <c:v>17.598415501845285</c:v>
                      </c:pt>
                      <c:pt idx="98">
                        <c:v>17.61799435110245</c:v>
                      </c:pt>
                      <c:pt idx="99">
                        <c:v>17.647285858557009</c:v>
                      </c:pt>
                      <c:pt idx="100">
                        <c:v>17.709501336504399</c:v>
                      </c:pt>
                      <c:pt idx="101">
                        <c:v>17.793955965977439</c:v>
                      </c:pt>
                      <c:pt idx="102">
                        <c:v>17.913498113565051</c:v>
                      </c:pt>
                      <c:pt idx="103">
                        <c:v>18.059222042996723</c:v>
                      </c:pt>
                      <c:pt idx="104">
                        <c:v>18.240389178234818</c:v>
                      </c:pt>
                      <c:pt idx="105">
                        <c:v>18.433679557344579</c:v>
                      </c:pt>
                      <c:pt idx="106">
                        <c:v>18.616536756391152</c:v>
                      </c:pt>
                      <c:pt idx="107">
                        <c:v>18.779434115623687</c:v>
                      </c:pt>
                      <c:pt idx="108">
                        <c:v>18.916037411978362</c:v>
                      </c:pt>
                      <c:pt idx="109">
                        <c:v>19.028034999443243</c:v>
                      </c:pt>
                      <c:pt idx="110">
                        <c:v>19.141273846381733</c:v>
                      </c:pt>
                      <c:pt idx="111">
                        <c:v>19.236801860968242</c:v>
                      </c:pt>
                      <c:pt idx="112">
                        <c:v>19.334836040692505</c:v>
                      </c:pt>
                      <c:pt idx="113">
                        <c:v>19.436772550715098</c:v>
                      </c:pt>
                      <c:pt idx="114">
                        <c:v>19.537090005444739</c:v>
                      </c:pt>
                      <c:pt idx="115">
                        <c:v>19.625785619370603</c:v>
                      </c:pt>
                      <c:pt idx="116">
                        <c:v>19.701802326273921</c:v>
                      </c:pt>
                      <c:pt idx="117">
                        <c:v>19.741799232139282</c:v>
                      </c:pt>
                      <c:pt idx="118">
                        <c:v>19.745113642640113</c:v>
                      </c:pt>
                      <c:pt idx="119">
                        <c:v>19.711670980600669</c:v>
                      </c:pt>
                      <c:pt idx="120">
                        <c:v>19.679047265867336</c:v>
                      </c:pt>
                      <c:pt idx="121">
                        <c:v>19.667245857619662</c:v>
                      </c:pt>
                      <c:pt idx="122">
                        <c:v>19.666361016040369</c:v>
                      </c:pt>
                      <c:pt idx="123">
                        <c:v>19.687477678744816</c:v>
                      </c:pt>
                      <c:pt idx="124">
                        <c:v>19.715238663295306</c:v>
                      </c:pt>
                      <c:pt idx="125">
                        <c:v>19.736258490640271</c:v>
                      </c:pt>
                      <c:pt idx="126">
                        <c:v>19.740140957448467</c:v>
                      </c:pt>
                      <c:pt idx="127">
                        <c:v>19.73440614621429</c:v>
                      </c:pt>
                      <c:pt idx="128">
                        <c:v>19.739253284150411</c:v>
                      </c:pt>
                      <c:pt idx="129">
                        <c:v>19.775823387595064</c:v>
                      </c:pt>
                      <c:pt idx="130">
                        <c:v>19.87200166425011</c:v>
                      </c:pt>
                      <c:pt idx="131">
                        <c:v>19.978398354798131</c:v>
                      </c:pt>
                      <c:pt idx="132">
                        <c:v>20.086684855418532</c:v>
                      </c:pt>
                      <c:pt idx="133">
                        <c:v>20.164718746491133</c:v>
                      </c:pt>
                      <c:pt idx="134">
                        <c:v>20.263376177863549</c:v>
                      </c:pt>
                      <c:pt idx="135">
                        <c:v>20.399926448796723</c:v>
                      </c:pt>
                      <c:pt idx="136">
                        <c:v>20.550480141869507</c:v>
                      </c:pt>
                      <c:pt idx="137">
                        <c:v>20.700612121307319</c:v>
                      </c:pt>
                      <c:pt idx="138">
                        <c:v>20.829089941051006</c:v>
                      </c:pt>
                      <c:pt idx="139">
                        <c:v>20.934406805252102</c:v>
                      </c:pt>
                      <c:pt idx="140">
                        <c:v>21.028710335856882</c:v>
                      </c:pt>
                      <c:pt idx="141">
                        <c:v>21.12748968372745</c:v>
                      </c:pt>
                      <c:pt idx="142">
                        <c:v>21.257931278747609</c:v>
                      </c:pt>
                      <c:pt idx="143">
                        <c:v>21.38022261448744</c:v>
                      </c:pt>
                      <c:pt idx="144">
                        <c:v>21.511319564070455</c:v>
                      </c:pt>
                      <c:pt idx="145">
                        <c:v>21.675836356964389</c:v>
                      </c:pt>
                      <c:pt idx="146">
                        <c:v>21.865012461497837</c:v>
                      </c:pt>
                      <c:pt idx="147">
                        <c:v>22.031044903352154</c:v>
                      </c:pt>
                      <c:pt idx="148">
                        <c:v>22.200999894293666</c:v>
                      </c:pt>
                      <c:pt idx="149">
                        <c:v>22.379182605287376</c:v>
                      </c:pt>
                      <c:pt idx="150">
                        <c:v>22.567308170335544</c:v>
                      </c:pt>
                      <c:pt idx="151">
                        <c:v>22.760662776928974</c:v>
                      </c:pt>
                      <c:pt idx="152">
                        <c:v>22.947989689876213</c:v>
                      </c:pt>
                      <c:pt idx="153">
                        <c:v>23.12537651464033</c:v>
                      </c:pt>
                      <c:pt idx="154">
                        <c:v>23.302238291985546</c:v>
                      </c:pt>
                      <c:pt idx="155">
                        <c:v>23.477934830868797</c:v>
                      </c:pt>
                      <c:pt idx="156">
                        <c:v>23.649915887570899</c:v>
                      </c:pt>
                      <c:pt idx="157">
                        <c:v>23.825393289743307</c:v>
                      </c:pt>
                      <c:pt idx="158">
                        <c:v>23.994960060400576</c:v>
                      </c:pt>
                      <c:pt idx="159">
                        <c:v>24.130456784353218</c:v>
                      </c:pt>
                      <c:pt idx="160">
                        <c:v>24.197269744572338</c:v>
                      </c:pt>
                      <c:pt idx="161">
                        <c:v>24.243537707432392</c:v>
                      </c:pt>
                      <c:pt idx="162">
                        <c:v>24.258784220506886</c:v>
                      </c:pt>
                      <c:pt idx="163">
                        <c:v>24.257478846250315</c:v>
                      </c:pt>
                      <c:pt idx="164">
                        <c:v>24.227272064586895</c:v>
                      </c:pt>
                      <c:pt idx="165">
                        <c:v>24.205827124376697</c:v>
                      </c:pt>
                      <c:pt idx="166">
                        <c:v>24.233867022602769</c:v>
                      </c:pt>
                      <c:pt idx="167">
                        <c:v>24.263056434907863</c:v>
                      </c:pt>
                      <c:pt idx="168">
                        <c:v>24.306423635953358</c:v>
                      </c:pt>
                      <c:pt idx="169">
                        <c:v>24.367233424105464</c:v>
                      </c:pt>
                      <c:pt idx="170">
                        <c:v>24.438289545733451</c:v>
                      </c:pt>
                      <c:pt idx="171">
                        <c:v>24.571460981583172</c:v>
                      </c:pt>
                      <c:pt idx="172">
                        <c:v>24.720851932046781</c:v>
                      </c:pt>
                      <c:pt idx="173">
                        <c:v>24.869422005924172</c:v>
                      </c:pt>
                      <c:pt idx="174">
                        <c:v>25.004172666969719</c:v>
                      </c:pt>
                      <c:pt idx="175">
                        <c:v>25.162041967296762</c:v>
                      </c:pt>
                      <c:pt idx="176">
                        <c:v>25.318734616408776</c:v>
                      </c:pt>
                      <c:pt idx="177">
                        <c:v>25.492295585078121</c:v>
                      </c:pt>
                      <c:pt idx="178">
                        <c:v>25.716173032908106</c:v>
                      </c:pt>
                      <c:pt idx="179">
                        <c:v>25.97888095743258</c:v>
                      </c:pt>
                      <c:pt idx="180">
                        <c:v>26.250043099190922</c:v>
                      </c:pt>
                      <c:pt idx="181">
                        <c:v>26.511096780762568</c:v>
                      </c:pt>
                      <c:pt idx="182">
                        <c:v>26.777800827979984</c:v>
                      </c:pt>
                      <c:pt idx="183">
                        <c:v>27.027734826618907</c:v>
                      </c:pt>
                      <c:pt idx="184">
                        <c:v>27.245381124449594</c:v>
                      </c:pt>
                      <c:pt idx="185">
                        <c:v>27.44593571988219</c:v>
                      </c:pt>
                      <c:pt idx="186">
                        <c:v>27.629856572078634</c:v>
                      </c:pt>
                      <c:pt idx="187">
                        <c:v>27.779867072785443</c:v>
                      </c:pt>
                      <c:pt idx="188">
                        <c:v>27.881026077263996</c:v>
                      </c:pt>
                      <c:pt idx="189">
                        <c:v>27.925793652383213</c:v>
                      </c:pt>
                      <c:pt idx="190">
                        <c:v>27.895925987662149</c:v>
                      </c:pt>
                      <c:pt idx="191">
                        <c:v>27.846002934605202</c:v>
                      </c:pt>
                      <c:pt idx="192">
                        <c:v>27.794908230925333</c:v>
                      </c:pt>
                      <c:pt idx="193">
                        <c:v>27.786513703901925</c:v>
                      </c:pt>
                      <c:pt idx="194">
                        <c:v>27.775619463203736</c:v>
                      </c:pt>
                      <c:pt idx="195">
                        <c:v>27.731860529145521</c:v>
                      </c:pt>
                      <c:pt idx="196">
                        <c:v>27.663256487045071</c:v>
                      </c:pt>
                      <c:pt idx="197">
                        <c:v>27.577517920033351</c:v>
                      </c:pt>
                      <c:pt idx="198">
                        <c:v>27.48237344855049</c:v>
                      </c:pt>
                      <c:pt idx="199">
                        <c:v>27.388209136140269</c:v>
                      </c:pt>
                      <c:pt idx="200">
                        <c:v>27.292058122808196</c:v>
                      </c:pt>
                      <c:pt idx="201">
                        <c:v>27.206002260647825</c:v>
                      </c:pt>
                      <c:pt idx="202">
                        <c:v>27.102866385434702</c:v>
                      </c:pt>
                      <c:pt idx="203">
                        <c:v>26.993079240627868</c:v>
                      </c:pt>
                      <c:pt idx="204">
                        <c:v>26.866760335286127</c:v>
                      </c:pt>
                      <c:pt idx="205">
                        <c:v>26.720122382118706</c:v>
                      </c:pt>
                      <c:pt idx="206">
                        <c:v>26.558665711525752</c:v>
                      </c:pt>
                      <c:pt idx="207">
                        <c:v>26.430000641092324</c:v>
                      </c:pt>
                      <c:pt idx="208">
                        <c:v>26.296207801194807</c:v>
                      </c:pt>
                      <c:pt idx="209">
                        <c:v>26.148343725439805</c:v>
                      </c:pt>
                      <c:pt idx="210">
                        <c:v>26.009393746943189</c:v>
                      </c:pt>
                      <c:pt idx="211">
                        <c:v>25.875474294117979</c:v>
                      </c:pt>
                      <c:pt idx="212">
                        <c:v>25.753602074599502</c:v>
                      </c:pt>
                      <c:pt idx="213">
                        <c:v>25.686253227820881</c:v>
                      </c:pt>
                      <c:pt idx="214">
                        <c:v>25.649244615457054</c:v>
                      </c:pt>
                      <c:pt idx="215">
                        <c:v>25.623070794182492</c:v>
                      </c:pt>
                    </c:numCache>
                  </c:numRef>
                </c:val>
                <c:smooth val="0"/>
                <c:extLst xmlns:c15="http://schemas.microsoft.com/office/drawing/2012/chart">
                  <c:ext xmlns:c16="http://schemas.microsoft.com/office/drawing/2014/chart" uri="{C3380CC4-5D6E-409C-BE32-E72D297353CC}">
                    <c16:uniqueId val="{00000006-C033-4E71-A0B8-84CD8764CFF6}"/>
                  </c:ext>
                </c:extLst>
              </c15:ser>
            </c15:filteredLineSeries>
            <c15:filteredLineSeries>
              <c15:ser>
                <c:idx val="6"/>
                <c:order val="6"/>
                <c:tx>
                  <c:v>All milk (excl. aligned)</c:v>
                </c:tx>
                <c:spPr>
                  <a:ln w="28575" cap="rnd">
                    <a:solidFill>
                      <a:schemeClr val="accent1">
                        <a:lumMod val="60000"/>
                      </a:schemeClr>
                    </a:solidFill>
                    <a:round/>
                  </a:ln>
                  <a:effectLst/>
                </c:spPr>
                <c:marker>
                  <c:symbol val="none"/>
                </c:marker>
                <c:cat>
                  <c:numRef>
                    <c:extLst xmlns:c15="http://schemas.microsoft.com/office/drawing/2012/chart">
                      <c:ext xmlns:c15="http://schemas.microsoft.com/office/drawing/2012/chart" uri="{02D57815-91ED-43cb-92C2-25804820EDAC}">
                        <c15:formulaRef>
                          <c15:sqref>'GB average farmgate price'!$B$191:$B$377</c15:sqref>
                        </c15:formulaRef>
                      </c:ext>
                    </c:extLst>
                    <c:numCache>
                      <c:formatCode>mmm\-yy</c:formatCode>
                      <c:ptCount val="187"/>
                      <c:pt idx="0">
                        <c:v>40269</c:v>
                      </c:pt>
                      <c:pt idx="1">
                        <c:v>40299</c:v>
                      </c:pt>
                      <c:pt idx="2">
                        <c:v>40330</c:v>
                      </c:pt>
                      <c:pt idx="3">
                        <c:v>40360</c:v>
                      </c:pt>
                      <c:pt idx="4">
                        <c:v>40391</c:v>
                      </c:pt>
                      <c:pt idx="5">
                        <c:v>40422</c:v>
                      </c:pt>
                      <c:pt idx="6">
                        <c:v>40452</c:v>
                      </c:pt>
                      <c:pt idx="7">
                        <c:v>40483</c:v>
                      </c:pt>
                      <c:pt idx="8">
                        <c:v>40513</c:v>
                      </c:pt>
                      <c:pt idx="9">
                        <c:v>40544</c:v>
                      </c:pt>
                      <c:pt idx="10">
                        <c:v>40575</c:v>
                      </c:pt>
                      <c:pt idx="11">
                        <c:v>40603</c:v>
                      </c:pt>
                      <c:pt idx="12">
                        <c:v>40634</c:v>
                      </c:pt>
                      <c:pt idx="13">
                        <c:v>40664</c:v>
                      </c:pt>
                      <c:pt idx="14">
                        <c:v>40695</c:v>
                      </c:pt>
                      <c:pt idx="15">
                        <c:v>40725</c:v>
                      </c:pt>
                      <c:pt idx="16">
                        <c:v>40756</c:v>
                      </c:pt>
                      <c:pt idx="17">
                        <c:v>40787</c:v>
                      </c:pt>
                      <c:pt idx="18">
                        <c:v>40817</c:v>
                      </c:pt>
                      <c:pt idx="19">
                        <c:v>40848</c:v>
                      </c:pt>
                      <c:pt idx="20">
                        <c:v>40878</c:v>
                      </c:pt>
                      <c:pt idx="21">
                        <c:v>40909</c:v>
                      </c:pt>
                      <c:pt idx="22">
                        <c:v>40940</c:v>
                      </c:pt>
                      <c:pt idx="23">
                        <c:v>40969</c:v>
                      </c:pt>
                      <c:pt idx="24">
                        <c:v>41000</c:v>
                      </c:pt>
                      <c:pt idx="25">
                        <c:v>41030</c:v>
                      </c:pt>
                      <c:pt idx="26">
                        <c:v>41061</c:v>
                      </c:pt>
                      <c:pt idx="27">
                        <c:v>41091</c:v>
                      </c:pt>
                      <c:pt idx="28">
                        <c:v>41122</c:v>
                      </c:pt>
                      <c:pt idx="29">
                        <c:v>41153</c:v>
                      </c:pt>
                      <c:pt idx="30">
                        <c:v>41183</c:v>
                      </c:pt>
                      <c:pt idx="31">
                        <c:v>41214</c:v>
                      </c:pt>
                      <c:pt idx="32">
                        <c:v>41244</c:v>
                      </c:pt>
                      <c:pt idx="33">
                        <c:v>41275</c:v>
                      </c:pt>
                      <c:pt idx="34">
                        <c:v>41306</c:v>
                      </c:pt>
                      <c:pt idx="35">
                        <c:v>41334</c:v>
                      </c:pt>
                      <c:pt idx="36">
                        <c:v>41365</c:v>
                      </c:pt>
                      <c:pt idx="37">
                        <c:v>41395</c:v>
                      </c:pt>
                      <c:pt idx="38">
                        <c:v>41426</c:v>
                      </c:pt>
                      <c:pt idx="39">
                        <c:v>41456</c:v>
                      </c:pt>
                      <c:pt idx="40">
                        <c:v>41487</c:v>
                      </c:pt>
                      <c:pt idx="41">
                        <c:v>41518</c:v>
                      </c:pt>
                      <c:pt idx="42">
                        <c:v>41548</c:v>
                      </c:pt>
                      <c:pt idx="43">
                        <c:v>41579</c:v>
                      </c:pt>
                      <c:pt idx="44">
                        <c:v>41609</c:v>
                      </c:pt>
                      <c:pt idx="45">
                        <c:v>41640</c:v>
                      </c:pt>
                      <c:pt idx="46">
                        <c:v>41671</c:v>
                      </c:pt>
                      <c:pt idx="47">
                        <c:v>41699</c:v>
                      </c:pt>
                      <c:pt idx="48">
                        <c:v>41730</c:v>
                      </c:pt>
                      <c:pt idx="49">
                        <c:v>41760</c:v>
                      </c:pt>
                      <c:pt idx="50">
                        <c:v>41791</c:v>
                      </c:pt>
                      <c:pt idx="51">
                        <c:v>41821</c:v>
                      </c:pt>
                      <c:pt idx="52">
                        <c:v>41852</c:v>
                      </c:pt>
                      <c:pt idx="53">
                        <c:v>41883</c:v>
                      </c:pt>
                      <c:pt idx="54">
                        <c:v>41913</c:v>
                      </c:pt>
                      <c:pt idx="55">
                        <c:v>41944</c:v>
                      </c:pt>
                      <c:pt idx="56">
                        <c:v>41974</c:v>
                      </c:pt>
                      <c:pt idx="57">
                        <c:v>42005</c:v>
                      </c:pt>
                      <c:pt idx="58">
                        <c:v>42036</c:v>
                      </c:pt>
                      <c:pt idx="59">
                        <c:v>42064</c:v>
                      </c:pt>
                      <c:pt idx="60">
                        <c:v>42095</c:v>
                      </c:pt>
                      <c:pt idx="61">
                        <c:v>42125</c:v>
                      </c:pt>
                      <c:pt idx="62">
                        <c:v>42156</c:v>
                      </c:pt>
                      <c:pt idx="63">
                        <c:v>42186</c:v>
                      </c:pt>
                      <c:pt idx="64">
                        <c:v>42217</c:v>
                      </c:pt>
                      <c:pt idx="65">
                        <c:v>42248</c:v>
                      </c:pt>
                      <c:pt idx="66">
                        <c:v>42278</c:v>
                      </c:pt>
                      <c:pt idx="67">
                        <c:v>42309</c:v>
                      </c:pt>
                      <c:pt idx="68">
                        <c:v>42339</c:v>
                      </c:pt>
                      <c:pt idx="69">
                        <c:v>42370</c:v>
                      </c:pt>
                      <c:pt idx="70">
                        <c:v>42401</c:v>
                      </c:pt>
                      <c:pt idx="71">
                        <c:v>42430</c:v>
                      </c:pt>
                      <c:pt idx="72">
                        <c:v>42461</c:v>
                      </c:pt>
                      <c:pt idx="73">
                        <c:v>42491</c:v>
                      </c:pt>
                      <c:pt idx="74">
                        <c:v>42522</c:v>
                      </c:pt>
                      <c:pt idx="75">
                        <c:v>42552</c:v>
                      </c:pt>
                      <c:pt idx="76">
                        <c:v>42583</c:v>
                      </c:pt>
                      <c:pt idx="77">
                        <c:v>42614</c:v>
                      </c:pt>
                      <c:pt idx="78">
                        <c:v>42644</c:v>
                      </c:pt>
                      <c:pt idx="79">
                        <c:v>42675</c:v>
                      </c:pt>
                      <c:pt idx="80">
                        <c:v>42705</c:v>
                      </c:pt>
                      <c:pt idx="81">
                        <c:v>42736</c:v>
                      </c:pt>
                      <c:pt idx="82">
                        <c:v>42767</c:v>
                      </c:pt>
                      <c:pt idx="83">
                        <c:v>42795</c:v>
                      </c:pt>
                      <c:pt idx="84">
                        <c:v>42826</c:v>
                      </c:pt>
                      <c:pt idx="85">
                        <c:v>42856</c:v>
                      </c:pt>
                      <c:pt idx="86">
                        <c:v>42887</c:v>
                      </c:pt>
                      <c:pt idx="87">
                        <c:v>42917</c:v>
                      </c:pt>
                      <c:pt idx="88">
                        <c:v>42948</c:v>
                      </c:pt>
                      <c:pt idx="89">
                        <c:v>42979</c:v>
                      </c:pt>
                      <c:pt idx="90">
                        <c:v>43009</c:v>
                      </c:pt>
                      <c:pt idx="91">
                        <c:v>43040</c:v>
                      </c:pt>
                      <c:pt idx="92">
                        <c:v>43070</c:v>
                      </c:pt>
                      <c:pt idx="93">
                        <c:v>43101</c:v>
                      </c:pt>
                      <c:pt idx="94">
                        <c:v>43132</c:v>
                      </c:pt>
                      <c:pt idx="95">
                        <c:v>43160</c:v>
                      </c:pt>
                      <c:pt idx="96">
                        <c:v>43191</c:v>
                      </c:pt>
                      <c:pt idx="97">
                        <c:v>43221</c:v>
                      </c:pt>
                      <c:pt idx="98">
                        <c:v>43252</c:v>
                      </c:pt>
                      <c:pt idx="99">
                        <c:v>43282</c:v>
                      </c:pt>
                      <c:pt idx="100">
                        <c:v>43313</c:v>
                      </c:pt>
                      <c:pt idx="101">
                        <c:v>43344</c:v>
                      </c:pt>
                      <c:pt idx="102">
                        <c:v>43374</c:v>
                      </c:pt>
                      <c:pt idx="103">
                        <c:v>43405</c:v>
                      </c:pt>
                      <c:pt idx="104">
                        <c:v>43435</c:v>
                      </c:pt>
                      <c:pt idx="105">
                        <c:v>43466</c:v>
                      </c:pt>
                      <c:pt idx="106">
                        <c:v>43497</c:v>
                      </c:pt>
                      <c:pt idx="107">
                        <c:v>43525</c:v>
                      </c:pt>
                      <c:pt idx="108">
                        <c:v>43556</c:v>
                      </c:pt>
                      <c:pt idx="109">
                        <c:v>43586</c:v>
                      </c:pt>
                      <c:pt idx="110">
                        <c:v>43617</c:v>
                      </c:pt>
                      <c:pt idx="111">
                        <c:v>43647</c:v>
                      </c:pt>
                      <c:pt idx="112">
                        <c:v>43678</c:v>
                      </c:pt>
                      <c:pt idx="113">
                        <c:v>43709</c:v>
                      </c:pt>
                      <c:pt idx="114">
                        <c:v>43739</c:v>
                      </c:pt>
                      <c:pt idx="115">
                        <c:v>43770</c:v>
                      </c:pt>
                      <c:pt idx="116">
                        <c:v>43800</c:v>
                      </c:pt>
                      <c:pt idx="117">
                        <c:v>43831</c:v>
                      </c:pt>
                      <c:pt idx="118">
                        <c:v>43862</c:v>
                      </c:pt>
                      <c:pt idx="119">
                        <c:v>43891</c:v>
                      </c:pt>
                      <c:pt idx="120">
                        <c:v>43922</c:v>
                      </c:pt>
                      <c:pt idx="121">
                        <c:v>43952</c:v>
                      </c:pt>
                      <c:pt idx="122">
                        <c:v>43983</c:v>
                      </c:pt>
                      <c:pt idx="123">
                        <c:v>44013</c:v>
                      </c:pt>
                      <c:pt idx="124">
                        <c:v>44044</c:v>
                      </c:pt>
                      <c:pt idx="125">
                        <c:v>44075</c:v>
                      </c:pt>
                      <c:pt idx="126">
                        <c:v>44105</c:v>
                      </c:pt>
                      <c:pt idx="127">
                        <c:v>44136</c:v>
                      </c:pt>
                      <c:pt idx="128">
                        <c:v>44166</c:v>
                      </c:pt>
                      <c:pt idx="129">
                        <c:v>44197</c:v>
                      </c:pt>
                      <c:pt idx="130">
                        <c:v>44228</c:v>
                      </c:pt>
                      <c:pt idx="131">
                        <c:v>44256</c:v>
                      </c:pt>
                      <c:pt idx="132">
                        <c:v>44287</c:v>
                      </c:pt>
                      <c:pt idx="133">
                        <c:v>44317</c:v>
                      </c:pt>
                      <c:pt idx="134">
                        <c:v>44348</c:v>
                      </c:pt>
                      <c:pt idx="135">
                        <c:v>44378</c:v>
                      </c:pt>
                      <c:pt idx="136">
                        <c:v>44409</c:v>
                      </c:pt>
                      <c:pt idx="137">
                        <c:v>44440</c:v>
                      </c:pt>
                      <c:pt idx="138">
                        <c:v>44470</c:v>
                      </c:pt>
                      <c:pt idx="139">
                        <c:v>44501</c:v>
                      </c:pt>
                      <c:pt idx="140">
                        <c:v>44531</c:v>
                      </c:pt>
                      <c:pt idx="141">
                        <c:v>44562</c:v>
                      </c:pt>
                      <c:pt idx="142">
                        <c:v>44593</c:v>
                      </c:pt>
                      <c:pt idx="143">
                        <c:v>44621</c:v>
                      </c:pt>
                      <c:pt idx="144">
                        <c:v>44652</c:v>
                      </c:pt>
                      <c:pt idx="145">
                        <c:v>44682</c:v>
                      </c:pt>
                      <c:pt idx="146">
                        <c:v>44713</c:v>
                      </c:pt>
                      <c:pt idx="147">
                        <c:v>44743</c:v>
                      </c:pt>
                      <c:pt idx="148">
                        <c:v>44774</c:v>
                      </c:pt>
                      <c:pt idx="149">
                        <c:v>44805</c:v>
                      </c:pt>
                      <c:pt idx="150">
                        <c:v>44835</c:v>
                      </c:pt>
                      <c:pt idx="151">
                        <c:v>44866</c:v>
                      </c:pt>
                      <c:pt idx="152">
                        <c:v>44896</c:v>
                      </c:pt>
                      <c:pt idx="153">
                        <c:v>44927</c:v>
                      </c:pt>
                      <c:pt idx="154">
                        <c:v>44958</c:v>
                      </c:pt>
                      <c:pt idx="155">
                        <c:v>44986</c:v>
                      </c:pt>
                      <c:pt idx="156">
                        <c:v>45017</c:v>
                      </c:pt>
                      <c:pt idx="157">
                        <c:v>45047</c:v>
                      </c:pt>
                      <c:pt idx="158">
                        <c:v>45078</c:v>
                      </c:pt>
                      <c:pt idx="159">
                        <c:v>45108</c:v>
                      </c:pt>
                      <c:pt idx="160">
                        <c:v>45139</c:v>
                      </c:pt>
                      <c:pt idx="161">
                        <c:v>45170</c:v>
                      </c:pt>
                      <c:pt idx="162">
                        <c:v>45200</c:v>
                      </c:pt>
                      <c:pt idx="163">
                        <c:v>45231</c:v>
                      </c:pt>
                      <c:pt idx="164">
                        <c:v>45261</c:v>
                      </c:pt>
                      <c:pt idx="165">
                        <c:v>45292</c:v>
                      </c:pt>
                      <c:pt idx="166">
                        <c:v>45323</c:v>
                      </c:pt>
                      <c:pt idx="167">
                        <c:v>45352</c:v>
                      </c:pt>
                      <c:pt idx="168">
                        <c:v>45383</c:v>
                      </c:pt>
                      <c:pt idx="169">
                        <c:v>45413</c:v>
                      </c:pt>
                      <c:pt idx="170">
                        <c:v>45444</c:v>
                      </c:pt>
                      <c:pt idx="171">
                        <c:v>45474</c:v>
                      </c:pt>
                      <c:pt idx="172">
                        <c:v>45505</c:v>
                      </c:pt>
                      <c:pt idx="173">
                        <c:v>45536</c:v>
                      </c:pt>
                      <c:pt idx="174">
                        <c:v>45566</c:v>
                      </c:pt>
                      <c:pt idx="175">
                        <c:v>45597</c:v>
                      </c:pt>
                      <c:pt idx="176">
                        <c:v>45627</c:v>
                      </c:pt>
                      <c:pt idx="177">
                        <c:v>45658</c:v>
                      </c:pt>
                      <c:pt idx="178">
                        <c:v>45689</c:v>
                      </c:pt>
                      <c:pt idx="179">
                        <c:v>45717</c:v>
                      </c:pt>
                      <c:pt idx="180">
                        <c:v>45748</c:v>
                      </c:pt>
                      <c:pt idx="181">
                        <c:v>45778</c:v>
                      </c:pt>
                      <c:pt idx="182">
                        <c:v>45809</c:v>
                      </c:pt>
                      <c:pt idx="183">
                        <c:v>45839</c:v>
                      </c:pt>
                      <c:pt idx="184">
                        <c:v>45870</c:v>
                      </c:pt>
                      <c:pt idx="185">
                        <c:v>45901</c:v>
                      </c:pt>
                      <c:pt idx="186">
                        <c:v>45931</c:v>
                      </c:pt>
                    </c:numCache>
                  </c:numRef>
                </c:cat>
                <c:val>
                  <c:numLit>
                    <c:formatCode>General</c:formatCode>
                    <c:ptCount val="9"/>
                  </c:numLit>
                </c:val>
                <c:smooth val="0"/>
                <c:extLst xmlns:c15="http://schemas.microsoft.com/office/drawing/2012/chart">
                  <c:ext xmlns:c16="http://schemas.microsoft.com/office/drawing/2014/chart" uri="{C3380CC4-5D6E-409C-BE32-E72D297353CC}">
                    <c16:uniqueId val="{00000007-C033-4E71-A0B8-84CD8764CFF6}"/>
                  </c:ext>
                </c:extLst>
              </c15:ser>
            </c15:filteredLineSeries>
          </c:ext>
        </c:extLst>
      </c:lineChart>
      <c:dateAx>
        <c:axId val="163995856"/>
        <c:scaling>
          <c:orientation val="minMax"/>
          <c:max val="45931"/>
          <c:min val="43739"/>
        </c:scaling>
        <c:delete val="0"/>
        <c:axPos val="b"/>
        <c:title>
          <c:tx>
            <c:rich>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GB" sz="1200" i="0">
                    <a:effectLst/>
                  </a:rPr>
                  <a:t>Source:</a:t>
                </a:r>
                <a:r>
                  <a:rPr lang="en-GB" sz="1200" i="0" baseline="0">
                    <a:effectLst/>
                  </a:rPr>
                  <a:t> Defra, RESAS, DAERA, AHDB</a:t>
                </a:r>
                <a:endParaRPr lang="en-GB" sz="1200">
                  <a:effectLst/>
                </a:endParaRPr>
              </a:p>
            </c:rich>
          </c:tx>
          <c:layout>
            <c:manualLayout>
              <c:xMode val="edge"/>
              <c:yMode val="edge"/>
              <c:x val="0"/>
              <c:y val="0.95399189814814811"/>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GB"/>
            </a:p>
          </c:txPr>
        </c:title>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63995072"/>
        <c:crosses val="autoZero"/>
        <c:auto val="1"/>
        <c:lblOffset val="100"/>
        <c:baseTimeUnit val="months"/>
        <c:majorUnit val="4"/>
      </c:dateAx>
      <c:valAx>
        <c:axId val="163995072"/>
        <c:scaling>
          <c:orientation val="minMax"/>
          <c:min val="1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US" sz="1200" b="0"/>
                  <a:t>ppl</a:t>
                </a:r>
              </a:p>
            </c:rich>
          </c:tx>
          <c:layout>
            <c:manualLayout>
              <c:xMode val="edge"/>
              <c:yMode val="edge"/>
              <c:x val="1.04733024691358E-2"/>
              <c:y val="0.35468240740740742"/>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63995856"/>
        <c:crosses val="autoZero"/>
        <c:crossBetween val="between"/>
      </c:valAx>
      <c:spPr>
        <a:noFill/>
        <a:ln>
          <a:noFill/>
        </a:ln>
        <a:effectLst/>
      </c:spPr>
    </c:plotArea>
    <c:legend>
      <c:legendPos val="b"/>
      <c:layout>
        <c:manualLayout>
          <c:xMode val="edge"/>
          <c:yMode val="edge"/>
          <c:x val="8.3564660493827159E-2"/>
          <c:y val="7.8166435185185179E-2"/>
          <c:w val="0.78803719135802475"/>
          <c:h val="9.0505050505050505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000">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8.sv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8" Type="http://schemas.openxmlformats.org/officeDocument/2006/relationships/image" Target="../media/image8.svg"/><Relationship Id="rId3" Type="http://schemas.openxmlformats.org/officeDocument/2006/relationships/image" Target="../media/image5.png"/><Relationship Id="rId7" Type="http://schemas.openxmlformats.org/officeDocument/2006/relationships/image" Target="../media/image7.png"/><Relationship Id="rId2" Type="http://schemas.openxmlformats.org/officeDocument/2006/relationships/image" Target="../media/image4.svg"/><Relationship Id="rId1" Type="http://schemas.openxmlformats.org/officeDocument/2006/relationships/image" Target="../media/image3.png"/><Relationship Id="rId6" Type="http://schemas.openxmlformats.org/officeDocument/2006/relationships/image" Target="../media/image2.svg"/><Relationship Id="rId5" Type="http://schemas.openxmlformats.org/officeDocument/2006/relationships/image" Target="../media/image1.png"/><Relationship Id="rId4" Type="http://schemas.openxmlformats.org/officeDocument/2006/relationships/image" Target="../media/image6.svg"/></Relationships>
</file>

<file path=xl/drawings/_rels/drawing3.xml.rels><?xml version="1.0" encoding="UTF-8" standalone="yes"?>
<Relationships xmlns="http://schemas.openxmlformats.org/package/2006/relationships"><Relationship Id="rId8" Type="http://schemas.openxmlformats.org/officeDocument/2006/relationships/image" Target="../media/image8.sv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image" Target="../media/image4.sv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487681</xdr:colOff>
      <xdr:row>0</xdr:row>
      <xdr:rowOff>0</xdr:rowOff>
    </xdr:from>
    <xdr:to>
      <xdr:col>4</xdr:col>
      <xdr:colOff>16510</xdr:colOff>
      <xdr:row>1</xdr:row>
      <xdr:rowOff>2970</xdr:rowOff>
    </xdr:to>
    <xdr:pic>
      <xdr:nvPicPr>
        <xdr:cNvPr id="6" name="Gradientbar">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87681" y="0"/>
          <a:ext cx="5021579" cy="345870"/>
        </a:xfrm>
        <a:prstGeom prst="rect">
          <a:avLst/>
        </a:prstGeom>
      </xdr:spPr>
    </xdr:pic>
    <xdr:clientData/>
  </xdr:twoCellAnchor>
  <xdr:twoCellAnchor editAs="oneCell">
    <xdr:from>
      <xdr:col>1</xdr:col>
      <xdr:colOff>423958</xdr:colOff>
      <xdr:row>0</xdr:row>
      <xdr:rowOff>0</xdr:rowOff>
    </xdr:from>
    <xdr:to>
      <xdr:col>11</xdr:col>
      <xdr:colOff>248492</xdr:colOff>
      <xdr:row>1</xdr:row>
      <xdr:rowOff>20099</xdr:rowOff>
    </xdr:to>
    <xdr:pic>
      <xdr:nvPicPr>
        <xdr:cNvPr id="7" name="Gradientbar with swoosh 2" hidden="1">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23958" y="0"/>
          <a:ext cx="9460659" cy="352204"/>
        </a:xfrm>
        <a:prstGeom prst="rect">
          <a:avLst/>
        </a:prstGeom>
      </xdr:spPr>
    </xdr:pic>
    <xdr:clientData/>
  </xdr:twoCellAnchor>
  <xdr:twoCellAnchor editAs="oneCell">
    <xdr:from>
      <xdr:col>1</xdr:col>
      <xdr:colOff>460659</xdr:colOff>
      <xdr:row>0</xdr:row>
      <xdr:rowOff>0</xdr:rowOff>
    </xdr:from>
    <xdr:to>
      <xdr:col>9</xdr:col>
      <xdr:colOff>284127</xdr:colOff>
      <xdr:row>1</xdr:row>
      <xdr:rowOff>19665</xdr:rowOff>
    </xdr:to>
    <xdr:pic>
      <xdr:nvPicPr>
        <xdr:cNvPr id="8" name="Gradientbar with swoosh 1" hidden="1">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460659" y="0"/>
          <a:ext cx="8113393" cy="347960"/>
        </a:xfrm>
        <a:prstGeom prst="rect">
          <a:avLst/>
        </a:prstGeom>
      </xdr:spPr>
    </xdr:pic>
    <xdr:clientData/>
  </xdr:twoCellAnchor>
  <xdr:twoCellAnchor editAs="oneCell">
    <xdr:from>
      <xdr:col>0</xdr:col>
      <xdr:colOff>0</xdr:colOff>
      <xdr:row>0</xdr:row>
      <xdr:rowOff>1</xdr:rowOff>
    </xdr:from>
    <xdr:to>
      <xdr:col>0</xdr:col>
      <xdr:colOff>513391</xdr:colOff>
      <xdr:row>1</xdr:row>
      <xdr:rowOff>1</xdr:rowOff>
    </xdr:to>
    <xdr:pic>
      <xdr:nvPicPr>
        <xdr:cNvPr id="9" name="Logo">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0" y="1"/>
          <a:ext cx="513391" cy="342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423958</xdr:colOff>
      <xdr:row>5</xdr:row>
      <xdr:rowOff>0</xdr:rowOff>
    </xdr:from>
    <xdr:to>
      <xdr:col>6</xdr:col>
      <xdr:colOff>1399112</xdr:colOff>
      <xdr:row>6</xdr:row>
      <xdr:rowOff>153237</xdr:rowOff>
    </xdr:to>
    <xdr:pic>
      <xdr:nvPicPr>
        <xdr:cNvPr id="16" name="Gradientbar with swoosh 2" hidden="1">
          <a:extLst>
            <a:ext uri="{FF2B5EF4-FFF2-40B4-BE49-F238E27FC236}">
              <a16:creationId xmlns:a16="http://schemas.microsoft.com/office/drawing/2014/main" id="{00000000-0008-0000-0100-000010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23958" y="0"/>
          <a:ext cx="9460659" cy="352204"/>
        </a:xfrm>
        <a:prstGeom prst="rect">
          <a:avLst/>
        </a:prstGeom>
      </xdr:spPr>
    </xdr:pic>
    <xdr:clientData/>
  </xdr:twoCellAnchor>
  <xdr:twoCellAnchor editAs="oneCell">
    <xdr:from>
      <xdr:col>1</xdr:col>
      <xdr:colOff>460659</xdr:colOff>
      <xdr:row>5</xdr:row>
      <xdr:rowOff>0</xdr:rowOff>
    </xdr:from>
    <xdr:to>
      <xdr:col>6</xdr:col>
      <xdr:colOff>111407</xdr:colOff>
      <xdr:row>6</xdr:row>
      <xdr:rowOff>151533</xdr:rowOff>
    </xdr:to>
    <xdr:pic>
      <xdr:nvPicPr>
        <xdr:cNvPr id="17" name="Gradientbar with swoosh 1" hidden="1">
          <a:extLst>
            <a:ext uri="{FF2B5EF4-FFF2-40B4-BE49-F238E27FC236}">
              <a16:creationId xmlns:a16="http://schemas.microsoft.com/office/drawing/2014/main" id="{00000000-0008-0000-0100-000011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60659" y="0"/>
          <a:ext cx="8113393" cy="347960"/>
        </a:xfrm>
        <a:prstGeom prst="rect">
          <a:avLst/>
        </a:prstGeom>
      </xdr:spPr>
    </xdr:pic>
    <xdr:clientData/>
  </xdr:twoCellAnchor>
  <xdr:twoCellAnchor editAs="oneCell">
    <xdr:from>
      <xdr:col>1</xdr:col>
      <xdr:colOff>460659</xdr:colOff>
      <xdr:row>5</xdr:row>
      <xdr:rowOff>0</xdr:rowOff>
    </xdr:from>
    <xdr:to>
      <xdr:col>6</xdr:col>
      <xdr:colOff>111407</xdr:colOff>
      <xdr:row>6</xdr:row>
      <xdr:rowOff>151533</xdr:rowOff>
    </xdr:to>
    <xdr:pic>
      <xdr:nvPicPr>
        <xdr:cNvPr id="20" name="Gradientbar with swoosh 1" hidden="1">
          <a:extLst>
            <a:ext uri="{FF2B5EF4-FFF2-40B4-BE49-F238E27FC236}">
              <a16:creationId xmlns:a16="http://schemas.microsoft.com/office/drawing/2014/main" id="{00000000-0008-0000-0100-00001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60659" y="0"/>
          <a:ext cx="8113393" cy="347960"/>
        </a:xfrm>
        <a:prstGeom prst="rect">
          <a:avLst/>
        </a:prstGeom>
      </xdr:spPr>
    </xdr:pic>
    <xdr:clientData/>
  </xdr:twoCellAnchor>
  <xdr:twoCellAnchor editAs="oneCell">
    <xdr:from>
      <xdr:col>0</xdr:col>
      <xdr:colOff>510540</xdr:colOff>
      <xdr:row>0</xdr:row>
      <xdr:rowOff>7938</xdr:rowOff>
    </xdr:from>
    <xdr:to>
      <xdr:col>7</xdr:col>
      <xdr:colOff>27940</xdr:colOff>
      <xdr:row>1</xdr:row>
      <xdr:rowOff>10160</xdr:rowOff>
    </xdr:to>
    <xdr:pic>
      <xdr:nvPicPr>
        <xdr:cNvPr id="9" name="Gradientbar">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510540" y="7938"/>
          <a:ext cx="10485120" cy="342582"/>
        </a:xfrm>
        <a:prstGeom prst="rect">
          <a:avLst/>
        </a:prstGeom>
      </xdr:spPr>
    </xdr:pic>
    <xdr:clientData/>
  </xdr:twoCellAnchor>
  <xdr:twoCellAnchor editAs="oneCell">
    <xdr:from>
      <xdr:col>1</xdr:col>
      <xdr:colOff>423958</xdr:colOff>
      <xdr:row>0</xdr:row>
      <xdr:rowOff>0</xdr:rowOff>
    </xdr:from>
    <xdr:to>
      <xdr:col>6</xdr:col>
      <xdr:colOff>1399112</xdr:colOff>
      <xdr:row>1</xdr:row>
      <xdr:rowOff>179696</xdr:rowOff>
    </xdr:to>
    <xdr:pic>
      <xdr:nvPicPr>
        <xdr:cNvPr id="10" name="Gradientbar with swoosh 2" hidden="1">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23958" y="0"/>
          <a:ext cx="9458754" cy="352204"/>
        </a:xfrm>
        <a:prstGeom prst="rect">
          <a:avLst/>
        </a:prstGeom>
      </xdr:spPr>
    </xdr:pic>
    <xdr:clientData/>
  </xdr:twoCellAnchor>
  <xdr:twoCellAnchor editAs="oneCell">
    <xdr:from>
      <xdr:col>1</xdr:col>
      <xdr:colOff>460659</xdr:colOff>
      <xdr:row>0</xdr:row>
      <xdr:rowOff>0</xdr:rowOff>
    </xdr:from>
    <xdr:to>
      <xdr:col>6</xdr:col>
      <xdr:colOff>86007</xdr:colOff>
      <xdr:row>1</xdr:row>
      <xdr:rowOff>163387</xdr:rowOff>
    </xdr:to>
    <xdr:pic>
      <xdr:nvPicPr>
        <xdr:cNvPr id="11" name="Gradientbar with swoosh 1" hidden="1">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60659" y="0"/>
          <a:ext cx="8111488" cy="347960"/>
        </a:xfrm>
        <a:prstGeom prst="rect">
          <a:avLst/>
        </a:prstGeom>
      </xdr:spPr>
    </xdr:pic>
    <xdr:clientData/>
  </xdr:twoCellAnchor>
  <xdr:twoCellAnchor editAs="oneCell">
    <xdr:from>
      <xdr:col>0</xdr:col>
      <xdr:colOff>0</xdr:colOff>
      <xdr:row>0</xdr:row>
      <xdr:rowOff>0</xdr:rowOff>
    </xdr:from>
    <xdr:to>
      <xdr:col>0</xdr:col>
      <xdr:colOff>530536</xdr:colOff>
      <xdr:row>1</xdr:row>
      <xdr:rowOff>10160</xdr:rowOff>
    </xdr:to>
    <xdr:pic>
      <xdr:nvPicPr>
        <xdr:cNvPr id="13" name="Logo">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0" y="0"/>
          <a:ext cx="513391" cy="3505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495300</xdr:colOff>
      <xdr:row>0</xdr:row>
      <xdr:rowOff>0</xdr:rowOff>
    </xdr:from>
    <xdr:to>
      <xdr:col>4</xdr:col>
      <xdr:colOff>12065</xdr:colOff>
      <xdr:row>1</xdr:row>
      <xdr:rowOff>2970</xdr:rowOff>
    </xdr:to>
    <xdr:pic>
      <xdr:nvPicPr>
        <xdr:cNvPr id="2" name="Gradientbar">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95300" y="0"/>
          <a:ext cx="5013960" cy="345870"/>
        </a:xfrm>
        <a:prstGeom prst="rect">
          <a:avLst/>
        </a:prstGeom>
      </xdr:spPr>
    </xdr:pic>
    <xdr:clientData/>
  </xdr:twoCellAnchor>
  <xdr:twoCellAnchor editAs="oneCell">
    <xdr:from>
      <xdr:col>1</xdr:col>
      <xdr:colOff>423958</xdr:colOff>
      <xdr:row>0</xdr:row>
      <xdr:rowOff>0</xdr:rowOff>
    </xdr:from>
    <xdr:to>
      <xdr:col>11</xdr:col>
      <xdr:colOff>238332</xdr:colOff>
      <xdr:row>1</xdr:row>
      <xdr:rowOff>9939</xdr:rowOff>
    </xdr:to>
    <xdr:pic>
      <xdr:nvPicPr>
        <xdr:cNvPr id="3" name="Gradientbar with swoosh 2" hidden="1">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23958" y="0"/>
          <a:ext cx="9460659" cy="352204"/>
        </a:xfrm>
        <a:prstGeom prst="rect">
          <a:avLst/>
        </a:prstGeom>
      </xdr:spPr>
    </xdr:pic>
    <xdr:clientData/>
  </xdr:twoCellAnchor>
  <xdr:twoCellAnchor editAs="oneCell">
    <xdr:from>
      <xdr:col>1</xdr:col>
      <xdr:colOff>460659</xdr:colOff>
      <xdr:row>0</xdr:row>
      <xdr:rowOff>0</xdr:rowOff>
    </xdr:from>
    <xdr:to>
      <xdr:col>9</xdr:col>
      <xdr:colOff>292382</xdr:colOff>
      <xdr:row>1</xdr:row>
      <xdr:rowOff>3155</xdr:rowOff>
    </xdr:to>
    <xdr:pic>
      <xdr:nvPicPr>
        <xdr:cNvPr id="4" name="Gradientbar with swoosh 1" hidden="1">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460659" y="0"/>
          <a:ext cx="8113393" cy="347960"/>
        </a:xfrm>
        <a:prstGeom prst="rect">
          <a:avLst/>
        </a:prstGeom>
      </xdr:spPr>
    </xdr:pic>
    <xdr:clientData/>
  </xdr:twoCellAnchor>
  <xdr:twoCellAnchor editAs="oneCell">
    <xdr:from>
      <xdr:col>0</xdr:col>
      <xdr:colOff>0</xdr:colOff>
      <xdr:row>0</xdr:row>
      <xdr:rowOff>7620</xdr:rowOff>
    </xdr:from>
    <xdr:to>
      <xdr:col>0</xdr:col>
      <xdr:colOff>498158</xdr:colOff>
      <xdr:row>1</xdr:row>
      <xdr:rowOff>2881</xdr:rowOff>
    </xdr:to>
    <xdr:pic>
      <xdr:nvPicPr>
        <xdr:cNvPr id="5" name="Logo">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0" y="7620"/>
          <a:ext cx="500063" cy="3381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74468</xdr:colOff>
      <xdr:row>0</xdr:row>
      <xdr:rowOff>101485</xdr:rowOff>
    </xdr:from>
    <xdr:to>
      <xdr:col>9</xdr:col>
      <xdr:colOff>519428</xdr:colOff>
      <xdr:row>28</xdr:row>
      <xdr:rowOff>39985</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0.9218</cdr:y>
    </cdr:from>
    <cdr:to>
      <cdr:x>0.63712</cdr:x>
      <cdr:y>1</cdr:y>
    </cdr:to>
    <cdr:sp macro="" textlink="">
      <cdr:nvSpPr>
        <cdr:cNvPr id="2" name="TextBox 1"/>
        <cdr:cNvSpPr txBox="1"/>
      </cdr:nvSpPr>
      <cdr:spPr>
        <a:xfrm xmlns:a="http://schemas.openxmlformats.org/drawingml/2006/main">
          <a:off x="0" y="2810741"/>
          <a:ext cx="2912919" cy="238459"/>
        </a:xfrm>
        <a:prstGeom xmlns:a="http://schemas.openxmlformats.org/drawingml/2006/main" prst="rect">
          <a:avLst/>
        </a:prstGeom>
        <a:ln xmlns:a="http://schemas.openxmlformats.org/drawingml/2006/main">
          <a:noFill/>
        </a:ln>
      </cdr:spPr>
      <cdr:txBody>
        <a:bodyPr xmlns:a="http://schemas.openxmlformats.org/drawingml/2006/main" vertOverflow="clip" wrap="square" rtlCol="0"/>
        <a:lstStyle xmlns:a="http://schemas.openxmlformats.org/drawingml/2006/main"/>
        <a:p xmlns:a="http://schemas.openxmlformats.org/drawingml/2006/main">
          <a:pPr algn="l"/>
          <a:endParaRPr lang="en-GB" sz="1000" i="0">
            <a:solidFill>
              <a:srgbClr val="575756"/>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0.88856</cdr:x>
      <cdr:y>0.16235</cdr:y>
    </cdr:from>
    <cdr:to>
      <cdr:x>0.97284</cdr:x>
      <cdr:y>0.21904</cdr:y>
    </cdr:to>
    <cdr:pic>
      <cdr:nvPicPr>
        <cdr:cNvPr id="3" name="chart">
          <a:extLst xmlns:a="http://schemas.openxmlformats.org/drawingml/2006/main">
            <a:ext uri="{FF2B5EF4-FFF2-40B4-BE49-F238E27FC236}">
              <a16:creationId xmlns:a16="http://schemas.microsoft.com/office/drawing/2014/main" id="{E71F69ED-9C7A-4869-92E0-37971963A6A5}"/>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duotone>
            <a:schemeClr val="accent4">
              <a:shade val="45000"/>
              <a:satMod val="135000"/>
            </a:schemeClr>
            <a:prstClr val="white"/>
          </a:duotone>
        </a:blip>
        <a:stretch xmlns:a="http://schemas.openxmlformats.org/drawingml/2006/main">
          <a:fillRect/>
        </a:stretch>
      </cdr:blipFill>
      <cdr:spPr>
        <a:xfrm xmlns:a="http://schemas.openxmlformats.org/drawingml/2006/main">
          <a:off x="5654081" y="724015"/>
          <a:ext cx="536240" cy="252818"/>
        </a:xfrm>
        <a:prstGeom xmlns:a="http://schemas.openxmlformats.org/drawingml/2006/main" prst="rect">
          <a:avLst/>
        </a:prstGeom>
      </cdr:spPr>
    </cdr:pic>
  </cdr:relSizeAnchor>
</c:userShapes>
</file>

<file path=xl/theme/theme1.xml><?xml version="1.0" encoding="utf-8"?>
<a:theme xmlns:a="http://schemas.openxmlformats.org/drawingml/2006/main" name="AHDB graphs">
  <a:themeElements>
    <a:clrScheme name="AHDB graphs">
      <a:dk1>
        <a:srgbClr val="575756"/>
      </a:dk1>
      <a:lt1>
        <a:srgbClr val="FFFFFF"/>
      </a:lt1>
      <a:dk2>
        <a:srgbClr val="974008"/>
      </a:dk2>
      <a:lt2>
        <a:srgbClr val="AA977D"/>
      </a:lt2>
      <a:accent1>
        <a:srgbClr val="0090D3"/>
      </a:accent1>
      <a:accent2>
        <a:srgbClr val="C8D300"/>
      </a:accent2>
      <a:accent3>
        <a:srgbClr val="DA5914"/>
      </a:accent3>
      <a:accent4>
        <a:srgbClr val="B3C6CE"/>
      </a:accent4>
      <a:accent5>
        <a:srgbClr val="1E4451"/>
      </a:accent5>
      <a:accent6>
        <a:srgbClr val="DFD5B3"/>
      </a:accent6>
      <a:hlink>
        <a:srgbClr val="0090D3"/>
      </a:hlink>
      <a:folHlink>
        <a:srgbClr val="8B9C2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AHDB graphs" id="{1529553C-77AA-764C-905C-4490102FD0A5}" vid="{5A95833A-36D2-0745-9D94-86AA2FAA49D3}"/>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daera-ni.gov.uk/publications/milk-price-and-production-statistics-2000-onwards"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ahdb.org.uk/market-intelligence-data-and-analysis-team" TargetMode="External"/><Relationship Id="rId2" Type="http://schemas.openxmlformats.org/officeDocument/2006/relationships/hyperlink" Target="https://ahdb.org.uk/" TargetMode="External"/><Relationship Id="rId1" Type="http://schemas.openxmlformats.org/officeDocument/2006/relationships/hyperlink" Target="mailto:datum@ahdb.org.uk" TargetMode="External"/><Relationship Id="rId4"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33"/>
  <sheetViews>
    <sheetView showGridLines="0" tabSelected="1" zoomScaleNormal="100" workbookViewId="0">
      <pane xSplit="2" ySplit="7" topLeftCell="C398" activePane="bottomRight" state="frozen"/>
      <selection activeCell="F394" sqref="F394"/>
      <selection pane="topRight" activeCell="F394" sqref="F394"/>
      <selection pane="bottomLeft" activeCell="F394" sqref="F394"/>
      <selection pane="bottomRight" activeCell="A398" sqref="A398"/>
    </sheetView>
  </sheetViews>
  <sheetFormatPr defaultColWidth="9" defaultRowHeight="15.5" x14ac:dyDescent="0.35"/>
  <cols>
    <col min="1" max="1" width="8.58203125" style="31" customWidth="1"/>
    <col min="2" max="2" width="15.58203125" style="31" customWidth="1"/>
    <col min="3" max="4" width="23.83203125" style="31" customWidth="1"/>
    <col min="5" max="16384" width="9" style="31"/>
  </cols>
  <sheetData>
    <row r="1" spans="1:7" s="30" customFormat="1" ht="27" customHeight="1" x14ac:dyDescent="0.35"/>
    <row r="2" spans="1:7" ht="20" x14ac:dyDescent="0.4">
      <c r="A2" s="49" t="s">
        <v>26</v>
      </c>
    </row>
    <row r="3" spans="1:7" x14ac:dyDescent="0.35">
      <c r="A3" s="32" t="s">
        <v>51</v>
      </c>
    </row>
    <row r="4" spans="1:7" x14ac:dyDescent="0.35">
      <c r="A4" s="32" t="s">
        <v>36</v>
      </c>
    </row>
    <row r="5" spans="1:7" x14ac:dyDescent="0.35">
      <c r="A5" s="32" t="s">
        <v>64</v>
      </c>
    </row>
    <row r="6" spans="1:7" x14ac:dyDescent="0.35">
      <c r="A6" s="104"/>
      <c r="C6" s="33"/>
      <c r="D6" s="33"/>
    </row>
    <row r="7" spans="1:7" ht="31" x14ac:dyDescent="0.35">
      <c r="B7" s="105"/>
      <c r="C7" s="106" t="s">
        <v>33</v>
      </c>
      <c r="D7" s="106" t="s">
        <v>31</v>
      </c>
    </row>
    <row r="8" spans="1:7" x14ac:dyDescent="0.35">
      <c r="B8" s="86">
        <v>33695</v>
      </c>
      <c r="C8" s="35">
        <v>18.98</v>
      </c>
      <c r="D8" s="36"/>
      <c r="F8" s="37"/>
      <c r="G8" s="38"/>
    </row>
    <row r="9" spans="1:7" x14ac:dyDescent="0.35">
      <c r="B9" s="87">
        <v>33725</v>
      </c>
      <c r="C9" s="39">
        <v>17.079999999999998</v>
      </c>
      <c r="D9" s="40"/>
      <c r="F9" s="37"/>
      <c r="G9" s="38"/>
    </row>
    <row r="10" spans="1:7" x14ac:dyDescent="0.35">
      <c r="B10" s="88">
        <v>33756</v>
      </c>
      <c r="C10" s="35">
        <v>17.54</v>
      </c>
      <c r="D10" s="36"/>
      <c r="E10" s="41"/>
      <c r="F10" s="37"/>
      <c r="G10" s="38"/>
    </row>
    <row r="11" spans="1:7" x14ac:dyDescent="0.35">
      <c r="B11" s="87">
        <v>33786</v>
      </c>
      <c r="C11" s="39">
        <v>23.49</v>
      </c>
      <c r="D11" s="40"/>
      <c r="F11" s="37"/>
      <c r="G11" s="38"/>
    </row>
    <row r="12" spans="1:7" x14ac:dyDescent="0.35">
      <c r="B12" s="88">
        <v>33817</v>
      </c>
      <c r="C12" s="35">
        <v>25.15</v>
      </c>
      <c r="D12" s="36"/>
      <c r="F12" s="37"/>
      <c r="G12" s="38"/>
    </row>
    <row r="13" spans="1:7" x14ac:dyDescent="0.35">
      <c r="B13" s="87">
        <v>33848</v>
      </c>
      <c r="C13" s="39">
        <v>25.04</v>
      </c>
      <c r="D13" s="40"/>
      <c r="F13" s="37"/>
      <c r="G13" s="38"/>
    </row>
    <row r="14" spans="1:7" x14ac:dyDescent="0.35">
      <c r="B14" s="88">
        <v>33878</v>
      </c>
      <c r="C14" s="35">
        <v>24.61</v>
      </c>
      <c r="D14" s="36"/>
      <c r="F14" s="37"/>
      <c r="G14" s="38"/>
    </row>
    <row r="15" spans="1:7" x14ac:dyDescent="0.35">
      <c r="B15" s="87">
        <v>33909</v>
      </c>
      <c r="C15" s="39">
        <v>21.12</v>
      </c>
      <c r="D15" s="40"/>
      <c r="F15" s="37"/>
      <c r="G15" s="38"/>
    </row>
    <row r="16" spans="1:7" x14ac:dyDescent="0.35">
      <c r="B16" s="88">
        <v>33939</v>
      </c>
      <c r="C16" s="35">
        <v>20.99</v>
      </c>
      <c r="D16" s="36"/>
      <c r="F16" s="37"/>
      <c r="G16" s="38"/>
    </row>
    <row r="17" spans="2:7" x14ac:dyDescent="0.35">
      <c r="B17" s="87">
        <v>33970</v>
      </c>
      <c r="C17" s="39">
        <v>20.69</v>
      </c>
      <c r="D17" s="40"/>
      <c r="F17" s="37"/>
      <c r="G17" s="38"/>
    </row>
    <row r="18" spans="2:7" x14ac:dyDescent="0.35">
      <c r="B18" s="88">
        <v>34001</v>
      </c>
      <c r="C18" s="35">
        <v>20.399999999999999</v>
      </c>
      <c r="D18" s="36"/>
      <c r="F18" s="37"/>
      <c r="G18" s="38"/>
    </row>
    <row r="19" spans="2:7" x14ac:dyDescent="0.35">
      <c r="B19" s="87">
        <v>34029</v>
      </c>
      <c r="C19" s="39">
        <v>20.21</v>
      </c>
      <c r="D19" s="40"/>
      <c r="F19" s="37"/>
      <c r="G19" s="38"/>
    </row>
    <row r="20" spans="2:7" x14ac:dyDescent="0.35">
      <c r="B20" s="88">
        <v>34060</v>
      </c>
      <c r="C20" s="35">
        <v>20</v>
      </c>
      <c r="D20" s="36"/>
      <c r="F20" s="37"/>
      <c r="G20" s="38"/>
    </row>
    <row r="21" spans="2:7" x14ac:dyDescent="0.35">
      <c r="B21" s="87">
        <v>34090</v>
      </c>
      <c r="C21" s="39">
        <v>18.100000000000001</v>
      </c>
      <c r="D21" s="40"/>
      <c r="F21" s="37"/>
      <c r="G21" s="38"/>
    </row>
    <row r="22" spans="2:7" x14ac:dyDescent="0.35">
      <c r="B22" s="88">
        <v>34121</v>
      </c>
      <c r="C22" s="35">
        <v>18.54</v>
      </c>
      <c r="D22" s="36"/>
      <c r="F22" s="37"/>
      <c r="G22" s="38"/>
    </row>
    <row r="23" spans="2:7" x14ac:dyDescent="0.35">
      <c r="B23" s="87">
        <v>34151</v>
      </c>
      <c r="C23" s="39">
        <v>24.54</v>
      </c>
      <c r="D23" s="40"/>
      <c r="F23" s="37"/>
      <c r="G23" s="38"/>
    </row>
    <row r="24" spans="2:7" x14ac:dyDescent="0.35">
      <c r="B24" s="88">
        <v>34182</v>
      </c>
      <c r="C24" s="35">
        <v>26.21</v>
      </c>
      <c r="D24" s="36"/>
      <c r="F24" s="37"/>
      <c r="G24" s="38"/>
    </row>
    <row r="25" spans="2:7" x14ac:dyDescent="0.35">
      <c r="B25" s="87">
        <v>34213</v>
      </c>
      <c r="C25" s="39">
        <v>26.05</v>
      </c>
      <c r="D25" s="40"/>
      <c r="F25" s="37"/>
      <c r="G25" s="38"/>
    </row>
    <row r="26" spans="2:7" x14ac:dyDescent="0.35">
      <c r="B26" s="88">
        <v>34243</v>
      </c>
      <c r="C26" s="35">
        <v>25.6</v>
      </c>
      <c r="D26" s="36"/>
      <c r="F26" s="37"/>
      <c r="G26" s="38"/>
    </row>
    <row r="27" spans="2:7" x14ac:dyDescent="0.35">
      <c r="B27" s="87">
        <v>34274</v>
      </c>
      <c r="C27" s="39">
        <v>21.92</v>
      </c>
      <c r="D27" s="40"/>
      <c r="F27" s="37"/>
      <c r="G27" s="38"/>
    </row>
    <row r="28" spans="2:7" x14ac:dyDescent="0.35">
      <c r="B28" s="88">
        <v>34304</v>
      </c>
      <c r="C28" s="35">
        <v>21.53</v>
      </c>
      <c r="D28" s="36"/>
      <c r="F28" s="37"/>
      <c r="G28" s="38"/>
    </row>
    <row r="29" spans="2:7" x14ac:dyDescent="0.35">
      <c r="B29" s="87">
        <v>34335</v>
      </c>
      <c r="C29" s="39">
        <v>21.04</v>
      </c>
      <c r="D29" s="40"/>
      <c r="F29" s="37"/>
      <c r="G29" s="38"/>
    </row>
    <row r="30" spans="2:7" x14ac:dyDescent="0.35">
      <c r="B30" s="88">
        <v>34366</v>
      </c>
      <c r="C30" s="35">
        <v>20.79</v>
      </c>
      <c r="D30" s="36"/>
      <c r="F30" s="37"/>
      <c r="G30" s="38"/>
    </row>
    <row r="31" spans="2:7" x14ac:dyDescent="0.35">
      <c r="B31" s="87">
        <v>34394</v>
      </c>
      <c r="C31" s="39">
        <v>20.61</v>
      </c>
      <c r="D31" s="40"/>
      <c r="F31" s="37"/>
      <c r="G31" s="38"/>
    </row>
    <row r="32" spans="2:7" x14ac:dyDescent="0.35">
      <c r="B32" s="88">
        <v>34425</v>
      </c>
      <c r="C32" s="35">
        <v>19.309999999999999</v>
      </c>
      <c r="D32" s="36"/>
      <c r="F32" s="37"/>
      <c r="G32" s="38"/>
    </row>
    <row r="33" spans="2:7" x14ac:dyDescent="0.35">
      <c r="B33" s="87">
        <v>34455</v>
      </c>
      <c r="C33" s="39">
        <v>18.920000000000002</v>
      </c>
      <c r="D33" s="40"/>
      <c r="F33" s="37"/>
      <c r="G33" s="38"/>
    </row>
    <row r="34" spans="2:7" x14ac:dyDescent="0.35">
      <c r="B34" s="88">
        <v>34486</v>
      </c>
      <c r="C34" s="35">
        <v>20.170000000000002</v>
      </c>
      <c r="D34" s="36"/>
      <c r="F34" s="37"/>
      <c r="G34" s="38"/>
    </row>
    <row r="35" spans="2:7" x14ac:dyDescent="0.35">
      <c r="B35" s="87">
        <v>34516</v>
      </c>
      <c r="C35" s="39">
        <v>24.06</v>
      </c>
      <c r="D35" s="40"/>
      <c r="F35" s="37"/>
      <c r="G35" s="38"/>
    </row>
    <row r="36" spans="2:7" x14ac:dyDescent="0.35">
      <c r="B36" s="88">
        <v>34547</v>
      </c>
      <c r="C36" s="35">
        <v>24.27</v>
      </c>
      <c r="D36" s="36"/>
      <c r="F36" s="37"/>
      <c r="G36" s="38"/>
    </row>
    <row r="37" spans="2:7" x14ac:dyDescent="0.35">
      <c r="B37" s="87">
        <v>34578</v>
      </c>
      <c r="C37" s="39">
        <v>24.22</v>
      </c>
      <c r="D37" s="40"/>
      <c r="F37" s="37"/>
      <c r="G37" s="38"/>
    </row>
    <row r="38" spans="2:7" x14ac:dyDescent="0.35">
      <c r="B38" s="88">
        <v>34608</v>
      </c>
      <c r="C38" s="35">
        <v>23.39</v>
      </c>
      <c r="D38" s="36"/>
      <c r="F38" s="37"/>
      <c r="G38" s="38"/>
    </row>
    <row r="39" spans="2:7" x14ac:dyDescent="0.35">
      <c r="B39" s="87">
        <v>34639</v>
      </c>
      <c r="C39" s="39">
        <v>24.339443362403664</v>
      </c>
      <c r="D39" s="40"/>
      <c r="F39" s="37"/>
      <c r="G39" s="38"/>
    </row>
    <row r="40" spans="2:7" x14ac:dyDescent="0.35">
      <c r="B40" s="88">
        <v>34669</v>
      </c>
      <c r="C40" s="35">
        <v>24.087496898699115</v>
      </c>
      <c r="D40" s="36"/>
      <c r="F40" s="37"/>
      <c r="G40" s="38"/>
    </row>
    <row r="41" spans="2:7" x14ac:dyDescent="0.35">
      <c r="B41" s="87">
        <v>34700</v>
      </c>
      <c r="C41" s="39">
        <v>23.807797604596271</v>
      </c>
      <c r="D41" s="40"/>
      <c r="F41" s="37"/>
      <c r="G41" s="38"/>
    </row>
    <row r="42" spans="2:7" x14ac:dyDescent="0.35">
      <c r="B42" s="88">
        <v>34731</v>
      </c>
      <c r="C42" s="35">
        <v>23.58623064307049</v>
      </c>
      <c r="D42" s="36"/>
      <c r="F42" s="37"/>
      <c r="G42" s="38"/>
    </row>
    <row r="43" spans="2:7" x14ac:dyDescent="0.35">
      <c r="B43" s="87">
        <v>34759</v>
      </c>
      <c r="C43" s="39">
        <v>23.727976633208989</v>
      </c>
      <c r="D43" s="40"/>
      <c r="F43" s="37"/>
      <c r="G43" s="38"/>
    </row>
    <row r="44" spans="2:7" x14ac:dyDescent="0.35">
      <c r="B44" s="88">
        <v>34790</v>
      </c>
      <c r="C44" s="35">
        <v>22.4565919749847</v>
      </c>
      <c r="D44" s="36"/>
      <c r="F44" s="37"/>
      <c r="G44" s="38"/>
    </row>
    <row r="45" spans="2:7" x14ac:dyDescent="0.35">
      <c r="B45" s="87">
        <v>34820</v>
      </c>
      <c r="C45" s="39">
        <v>22.077097851621762</v>
      </c>
      <c r="D45" s="40"/>
      <c r="F45" s="37"/>
      <c r="G45" s="38"/>
    </row>
    <row r="46" spans="2:7" x14ac:dyDescent="0.35">
      <c r="B46" s="88">
        <v>34851</v>
      </c>
      <c r="C46" s="35">
        <v>23.597992647784611</v>
      </c>
      <c r="D46" s="36"/>
      <c r="F46" s="37"/>
      <c r="G46" s="38"/>
    </row>
    <row r="47" spans="2:7" x14ac:dyDescent="0.35">
      <c r="B47" s="87">
        <v>34881</v>
      </c>
      <c r="C47" s="39">
        <v>26.031071503485752</v>
      </c>
      <c r="D47" s="40"/>
      <c r="F47" s="37"/>
      <c r="G47" s="38"/>
    </row>
    <row r="48" spans="2:7" x14ac:dyDescent="0.35">
      <c r="B48" s="88">
        <v>34912</v>
      </c>
      <c r="C48" s="35">
        <v>26.056719432466618</v>
      </c>
      <c r="D48" s="36"/>
      <c r="F48" s="37"/>
      <c r="G48" s="38"/>
    </row>
    <row r="49" spans="2:7" x14ac:dyDescent="0.35">
      <c r="B49" s="87">
        <v>34943</v>
      </c>
      <c r="C49" s="39">
        <v>26.098816584461517</v>
      </c>
      <c r="D49" s="40"/>
      <c r="F49" s="37"/>
      <c r="G49" s="38"/>
    </row>
    <row r="50" spans="2:7" x14ac:dyDescent="0.35">
      <c r="B50" s="88">
        <v>34973</v>
      </c>
      <c r="C50" s="35">
        <v>26.301068719160725</v>
      </c>
      <c r="D50" s="36"/>
      <c r="F50" s="37"/>
      <c r="G50" s="38"/>
    </row>
    <row r="51" spans="2:7" x14ac:dyDescent="0.35">
      <c r="B51" s="87">
        <v>35004</v>
      </c>
      <c r="C51" s="39">
        <v>25.125243769438189</v>
      </c>
      <c r="D51" s="40"/>
      <c r="F51" s="37"/>
      <c r="G51" s="38"/>
    </row>
    <row r="52" spans="2:7" x14ac:dyDescent="0.35">
      <c r="B52" s="88">
        <v>35034</v>
      </c>
      <c r="C52" s="35">
        <v>25.056153523757114</v>
      </c>
      <c r="D52" s="36"/>
      <c r="F52" s="37"/>
      <c r="G52" s="38"/>
    </row>
    <row r="53" spans="2:7" x14ac:dyDescent="0.35">
      <c r="B53" s="87">
        <v>35065</v>
      </c>
      <c r="C53" s="39">
        <v>24.593424873070227</v>
      </c>
      <c r="D53" s="40"/>
      <c r="F53" s="37"/>
      <c r="G53" s="38"/>
    </row>
    <row r="54" spans="2:7" x14ac:dyDescent="0.35">
      <c r="B54" s="88">
        <v>35096</v>
      </c>
      <c r="C54" s="35">
        <v>24.620675025723926</v>
      </c>
      <c r="D54" s="36"/>
      <c r="F54" s="37"/>
      <c r="G54" s="38"/>
    </row>
    <row r="55" spans="2:7" x14ac:dyDescent="0.35">
      <c r="B55" s="87">
        <v>35125</v>
      </c>
      <c r="C55" s="39">
        <v>24.929124805544269</v>
      </c>
      <c r="D55" s="40"/>
      <c r="F55" s="37"/>
      <c r="G55" s="38"/>
    </row>
    <row r="56" spans="2:7" x14ac:dyDescent="0.35">
      <c r="B56" s="88">
        <v>35156</v>
      </c>
      <c r="C56" s="35">
        <v>23.562125436626481</v>
      </c>
      <c r="D56" s="36"/>
      <c r="F56" s="37"/>
      <c r="G56" s="38"/>
    </row>
    <row r="57" spans="2:7" x14ac:dyDescent="0.35">
      <c r="B57" s="87">
        <v>35186</v>
      </c>
      <c r="C57" s="39">
        <v>22.661393939084764</v>
      </c>
      <c r="D57" s="40"/>
      <c r="F57" s="37"/>
      <c r="G57" s="38"/>
    </row>
    <row r="58" spans="2:7" x14ac:dyDescent="0.35">
      <c r="B58" s="88">
        <v>35217</v>
      </c>
      <c r="C58" s="35">
        <v>23.827282310007547</v>
      </c>
      <c r="D58" s="36"/>
      <c r="F58" s="37"/>
      <c r="G58" s="38"/>
    </row>
    <row r="59" spans="2:7" x14ac:dyDescent="0.35">
      <c r="B59" s="87">
        <v>35247</v>
      </c>
      <c r="C59" s="39">
        <v>26.685979219547427</v>
      </c>
      <c r="D59" s="40"/>
      <c r="F59" s="37"/>
      <c r="G59" s="38"/>
    </row>
    <row r="60" spans="2:7" x14ac:dyDescent="0.35">
      <c r="B60" s="88">
        <v>35278</v>
      </c>
      <c r="C60" s="35">
        <v>26.866151621308248</v>
      </c>
      <c r="D60" s="36"/>
      <c r="F60" s="37"/>
      <c r="G60" s="38"/>
    </row>
    <row r="61" spans="2:7" x14ac:dyDescent="0.35">
      <c r="B61" s="87">
        <v>35309</v>
      </c>
      <c r="C61" s="39">
        <v>26.596026036407224</v>
      </c>
      <c r="D61" s="40"/>
      <c r="F61" s="37"/>
      <c r="G61" s="38"/>
    </row>
    <row r="62" spans="2:7" x14ac:dyDescent="0.35">
      <c r="B62" s="88">
        <v>35339</v>
      </c>
      <c r="C62" s="35">
        <v>25.624233158432506</v>
      </c>
      <c r="D62" s="36"/>
      <c r="F62" s="37"/>
      <c r="G62" s="38"/>
    </row>
    <row r="63" spans="2:7" x14ac:dyDescent="0.35">
      <c r="B63" s="87">
        <v>35370</v>
      </c>
      <c r="C63" s="39">
        <v>24.641849376003975</v>
      </c>
      <c r="D63" s="40"/>
      <c r="F63" s="37"/>
      <c r="G63" s="38"/>
    </row>
    <row r="64" spans="2:7" x14ac:dyDescent="0.35">
      <c r="B64" s="88">
        <v>35400</v>
      </c>
      <c r="C64" s="35">
        <v>24.430964200608859</v>
      </c>
      <c r="D64" s="36"/>
      <c r="F64" s="37"/>
      <c r="G64" s="38"/>
    </row>
    <row r="65" spans="2:7" x14ac:dyDescent="0.35">
      <c r="B65" s="87">
        <v>35431</v>
      </c>
      <c r="C65" s="39">
        <v>24.09800575053006</v>
      </c>
      <c r="D65" s="40"/>
      <c r="F65" s="37"/>
      <c r="G65" s="38"/>
    </row>
    <row r="66" spans="2:7" x14ac:dyDescent="0.35">
      <c r="B66" s="88">
        <v>35462</v>
      </c>
      <c r="C66" s="35">
        <v>23.730647757172601</v>
      </c>
      <c r="D66" s="36"/>
      <c r="F66" s="37"/>
      <c r="G66" s="38"/>
    </row>
    <row r="67" spans="2:7" x14ac:dyDescent="0.35">
      <c r="B67" s="87">
        <v>35490</v>
      </c>
      <c r="C67" s="39">
        <v>23.680006175825714</v>
      </c>
      <c r="D67" s="40"/>
      <c r="F67" s="37"/>
      <c r="G67" s="38"/>
    </row>
    <row r="68" spans="2:7" x14ac:dyDescent="0.35">
      <c r="B68" s="88">
        <v>35521</v>
      </c>
      <c r="C68" s="35">
        <v>20.503037711491874</v>
      </c>
      <c r="D68" s="35">
        <f>AVERAGE(C9:C68)</f>
        <v>23.149843809108756</v>
      </c>
      <c r="F68" s="37"/>
      <c r="G68" s="38"/>
    </row>
    <row r="69" spans="2:7" x14ac:dyDescent="0.35">
      <c r="B69" s="87">
        <v>35551</v>
      </c>
      <c r="C69" s="39">
        <v>19.564154950428534</v>
      </c>
      <c r="D69" s="39">
        <f t="shared" ref="D69:D132" si="0">AVERAGE(C10:C69)</f>
        <v>23.191246391615902</v>
      </c>
      <c r="F69" s="37"/>
      <c r="G69" s="38"/>
    </row>
    <row r="70" spans="2:7" x14ac:dyDescent="0.35">
      <c r="B70" s="88">
        <v>35582</v>
      </c>
      <c r="C70" s="35">
        <v>20.711178601623395</v>
      </c>
      <c r="D70" s="35">
        <f t="shared" si="0"/>
        <v>23.244099368309627</v>
      </c>
      <c r="F70" s="37"/>
      <c r="G70" s="38"/>
    </row>
    <row r="71" spans="2:7" x14ac:dyDescent="0.35">
      <c r="B71" s="87">
        <v>35612</v>
      </c>
      <c r="C71" s="39">
        <v>23.883308914053785</v>
      </c>
      <c r="D71" s="39">
        <f t="shared" si="0"/>
        <v>23.250654516877191</v>
      </c>
      <c r="F71" s="37"/>
      <c r="G71" s="38"/>
    </row>
    <row r="72" spans="2:7" x14ac:dyDescent="0.35">
      <c r="B72" s="88">
        <v>35643</v>
      </c>
      <c r="C72" s="35">
        <v>23.688566920884597</v>
      </c>
      <c r="D72" s="35">
        <f t="shared" si="0"/>
        <v>23.226297298891936</v>
      </c>
      <c r="F72" s="37"/>
      <c r="G72" s="38"/>
    </row>
    <row r="73" spans="2:7" x14ac:dyDescent="0.35">
      <c r="B73" s="87">
        <v>35674</v>
      </c>
      <c r="C73" s="39">
        <v>22.785892893786968</v>
      </c>
      <c r="D73" s="39">
        <f t="shared" si="0"/>
        <v>23.188728847121713</v>
      </c>
      <c r="F73" s="37"/>
      <c r="G73" s="38"/>
    </row>
    <row r="74" spans="2:7" x14ac:dyDescent="0.35">
      <c r="B74" s="88">
        <v>35704</v>
      </c>
      <c r="C74" s="35">
        <v>20.819407903048877</v>
      </c>
      <c r="D74" s="35">
        <f t="shared" si="0"/>
        <v>23.125552312172527</v>
      </c>
      <c r="F74" s="37"/>
      <c r="G74" s="38"/>
    </row>
    <row r="75" spans="2:7" x14ac:dyDescent="0.35">
      <c r="B75" s="87">
        <v>35735</v>
      </c>
      <c r="C75" s="39">
        <v>20.39284874044586</v>
      </c>
      <c r="D75" s="39">
        <f t="shared" si="0"/>
        <v>23.113433124513293</v>
      </c>
      <c r="F75" s="37"/>
      <c r="G75" s="38"/>
    </row>
    <row r="76" spans="2:7" x14ac:dyDescent="0.35">
      <c r="B76" s="88">
        <v>35765</v>
      </c>
      <c r="C76" s="35">
        <v>20.094939558401979</v>
      </c>
      <c r="D76" s="35">
        <f t="shared" si="0"/>
        <v>23.098515450486662</v>
      </c>
      <c r="F76" s="37"/>
      <c r="G76" s="38"/>
    </row>
    <row r="77" spans="2:7" x14ac:dyDescent="0.35">
      <c r="B77" s="87">
        <v>35796</v>
      </c>
      <c r="C77" s="39">
        <v>19.959422259586933</v>
      </c>
      <c r="D77" s="39">
        <f t="shared" si="0"/>
        <v>23.086339154813107</v>
      </c>
      <c r="F77" s="37"/>
      <c r="G77" s="38"/>
    </row>
    <row r="78" spans="2:7" x14ac:dyDescent="0.35">
      <c r="B78" s="88">
        <v>35827</v>
      </c>
      <c r="C78" s="35">
        <v>19.769992420472306</v>
      </c>
      <c r="D78" s="35">
        <f t="shared" si="0"/>
        <v>23.075839028487646</v>
      </c>
      <c r="F78" s="37"/>
      <c r="G78" s="38"/>
    </row>
    <row r="79" spans="2:7" x14ac:dyDescent="0.35">
      <c r="B79" s="87">
        <v>35855</v>
      </c>
      <c r="C79" s="39">
        <v>19.702881319924074</v>
      </c>
      <c r="D79" s="39">
        <f t="shared" si="0"/>
        <v>23.067387050486381</v>
      </c>
      <c r="F79" s="37"/>
      <c r="G79" s="38"/>
    </row>
    <row r="80" spans="2:7" x14ac:dyDescent="0.35">
      <c r="B80" s="88">
        <v>35886</v>
      </c>
      <c r="C80" s="35">
        <v>17.571937074270124</v>
      </c>
      <c r="D80" s="35">
        <f t="shared" si="0"/>
        <v>23.026919335057546</v>
      </c>
      <c r="F80" s="37"/>
      <c r="G80" s="38"/>
    </row>
    <row r="81" spans="2:7" x14ac:dyDescent="0.35">
      <c r="B81" s="87">
        <v>35916</v>
      </c>
      <c r="C81" s="39">
        <v>16.596098749581554</v>
      </c>
      <c r="D81" s="39">
        <f t="shared" si="0"/>
        <v>23.001854314217237</v>
      </c>
      <c r="F81" s="37"/>
      <c r="G81" s="38"/>
    </row>
    <row r="82" spans="2:7" x14ac:dyDescent="0.35">
      <c r="B82" s="88">
        <v>35947</v>
      </c>
      <c r="C82" s="35">
        <v>17.656957428870655</v>
      </c>
      <c r="D82" s="35">
        <f t="shared" si="0"/>
        <v>22.98713693803175</v>
      </c>
      <c r="F82" s="37"/>
      <c r="G82" s="38"/>
    </row>
    <row r="83" spans="2:7" x14ac:dyDescent="0.35">
      <c r="B83" s="87">
        <v>35977</v>
      </c>
      <c r="C83" s="39">
        <v>20.657698448295701</v>
      </c>
      <c r="D83" s="39">
        <f t="shared" si="0"/>
        <v>22.922431912170008</v>
      </c>
      <c r="F83" s="37"/>
      <c r="G83" s="38"/>
    </row>
    <row r="84" spans="2:7" x14ac:dyDescent="0.35">
      <c r="B84" s="88">
        <v>36008</v>
      </c>
      <c r="C84" s="35">
        <v>20.795992538232401</v>
      </c>
      <c r="D84" s="35">
        <f t="shared" si="0"/>
        <v>22.832198454473883</v>
      </c>
      <c r="F84" s="37"/>
      <c r="G84" s="38"/>
    </row>
    <row r="85" spans="2:7" x14ac:dyDescent="0.35">
      <c r="B85" s="87">
        <v>36039</v>
      </c>
      <c r="C85" s="39">
        <v>19.977996970592411</v>
      </c>
      <c r="D85" s="39">
        <f t="shared" si="0"/>
        <v>22.730998403983754</v>
      </c>
      <c r="F85" s="37"/>
      <c r="G85" s="38"/>
    </row>
    <row r="86" spans="2:7" x14ac:dyDescent="0.35">
      <c r="B86" s="88">
        <v>36069</v>
      </c>
      <c r="C86" s="35">
        <v>20.146356118349622</v>
      </c>
      <c r="D86" s="35">
        <f t="shared" si="0"/>
        <v>22.640104339289582</v>
      </c>
      <c r="F86" s="37"/>
      <c r="G86" s="38"/>
    </row>
    <row r="87" spans="2:7" x14ac:dyDescent="0.35">
      <c r="B87" s="87">
        <v>36100</v>
      </c>
      <c r="C87" s="39">
        <v>19.602849873989175</v>
      </c>
      <c r="D87" s="39">
        <f t="shared" si="0"/>
        <v>22.601485170522736</v>
      </c>
      <c r="F87" s="37"/>
      <c r="G87" s="38"/>
    </row>
    <row r="88" spans="2:7" x14ac:dyDescent="0.35">
      <c r="B88" s="88">
        <v>36130</v>
      </c>
      <c r="C88" s="35">
        <v>19.226217324786159</v>
      </c>
      <c r="D88" s="35">
        <f t="shared" si="0"/>
        <v>22.56308879260251</v>
      </c>
      <c r="F88" s="37"/>
      <c r="G88" s="38"/>
    </row>
    <row r="89" spans="2:7" x14ac:dyDescent="0.35">
      <c r="B89" s="87">
        <v>36161</v>
      </c>
      <c r="C89" s="39">
        <v>19.228200866889992</v>
      </c>
      <c r="D89" s="39">
        <f t="shared" si="0"/>
        <v>22.532892140384011</v>
      </c>
      <c r="F89" s="37"/>
      <c r="G89" s="38"/>
    </row>
    <row r="90" spans="2:7" x14ac:dyDescent="0.35">
      <c r="B90" s="88">
        <v>36192</v>
      </c>
      <c r="C90" s="35">
        <v>18.949162474466021</v>
      </c>
      <c r="D90" s="35">
        <f t="shared" si="0"/>
        <v>22.502211514958443</v>
      </c>
      <c r="F90" s="37"/>
      <c r="G90" s="38"/>
    </row>
    <row r="91" spans="2:7" x14ac:dyDescent="0.35">
      <c r="B91" s="87">
        <v>36220</v>
      </c>
      <c r="C91" s="39">
        <v>18.901261102897408</v>
      </c>
      <c r="D91" s="39">
        <f t="shared" si="0"/>
        <v>22.473732533340065</v>
      </c>
      <c r="F91" s="37"/>
      <c r="G91" s="38"/>
    </row>
    <row r="92" spans="2:7" x14ac:dyDescent="0.35">
      <c r="B92" s="88">
        <v>36251</v>
      </c>
      <c r="C92" s="35">
        <v>17.525906599299446</v>
      </c>
      <c r="D92" s="35">
        <f t="shared" si="0"/>
        <v>22.443997643328391</v>
      </c>
      <c r="F92" s="37"/>
      <c r="G92" s="38"/>
    </row>
    <row r="93" spans="2:7" x14ac:dyDescent="0.35">
      <c r="B93" s="87">
        <v>36281</v>
      </c>
      <c r="C93" s="39">
        <v>16.384992788207473</v>
      </c>
      <c r="D93" s="39">
        <f t="shared" si="0"/>
        <v>22.401747523131842</v>
      </c>
      <c r="F93" s="37"/>
      <c r="G93" s="38"/>
    </row>
    <row r="94" spans="2:7" x14ac:dyDescent="0.35">
      <c r="B94" s="88">
        <v>36312</v>
      </c>
      <c r="C94" s="35">
        <v>17.195540888784507</v>
      </c>
      <c r="D94" s="35">
        <f t="shared" si="0"/>
        <v>22.352173204611582</v>
      </c>
      <c r="F94" s="37"/>
      <c r="G94" s="38"/>
    </row>
    <row r="95" spans="2:7" x14ac:dyDescent="0.35">
      <c r="B95" s="87">
        <v>36342</v>
      </c>
      <c r="C95" s="39">
        <v>19.755548882522604</v>
      </c>
      <c r="D95" s="39">
        <f t="shared" si="0"/>
        <v>22.280432352653627</v>
      </c>
      <c r="F95" s="37"/>
      <c r="G95" s="38"/>
    </row>
    <row r="96" spans="2:7" x14ac:dyDescent="0.35">
      <c r="B96" s="88">
        <v>36373</v>
      </c>
      <c r="C96" s="35">
        <v>19.798633487517169</v>
      </c>
      <c r="D96" s="35">
        <f t="shared" si="0"/>
        <v>22.205909577445581</v>
      </c>
      <c r="F96" s="37"/>
      <c r="G96" s="38"/>
    </row>
    <row r="97" spans="2:7" x14ac:dyDescent="0.35">
      <c r="B97" s="87">
        <v>36404</v>
      </c>
      <c r="C97" s="39">
        <v>19.143152166053998</v>
      </c>
      <c r="D97" s="39">
        <f t="shared" si="0"/>
        <v>22.121295446879817</v>
      </c>
      <c r="F97" s="37"/>
      <c r="G97" s="38"/>
    </row>
    <row r="98" spans="2:7" x14ac:dyDescent="0.35">
      <c r="B98" s="88">
        <v>36434</v>
      </c>
      <c r="C98" s="35">
        <v>18.088150151168282</v>
      </c>
      <c r="D98" s="35">
        <f t="shared" si="0"/>
        <v>22.032931282732626</v>
      </c>
      <c r="F98" s="37"/>
      <c r="G98" s="38"/>
    </row>
    <row r="99" spans="2:7" x14ac:dyDescent="0.35">
      <c r="B99" s="87">
        <v>36465</v>
      </c>
      <c r="C99" s="39">
        <v>17.657344325818972</v>
      </c>
      <c r="D99" s="39">
        <f t="shared" si="0"/>
        <v>21.921562965456207</v>
      </c>
      <c r="F99" s="37"/>
      <c r="G99" s="38"/>
    </row>
    <row r="100" spans="2:7" x14ac:dyDescent="0.35">
      <c r="B100" s="88">
        <v>36495</v>
      </c>
      <c r="C100" s="35">
        <v>17.32896318215948</v>
      </c>
      <c r="D100" s="35">
        <f t="shared" si="0"/>
        <v>21.808920736847213</v>
      </c>
      <c r="F100" s="37"/>
      <c r="G100" s="38"/>
    </row>
    <row r="101" spans="2:7" x14ac:dyDescent="0.35">
      <c r="B101" s="87">
        <v>36526</v>
      </c>
      <c r="C101" s="39">
        <v>16.765537108178158</v>
      </c>
      <c r="D101" s="39">
        <f t="shared" si="0"/>
        <v>21.691549728573584</v>
      </c>
      <c r="F101" s="37"/>
      <c r="G101" s="38"/>
    </row>
    <row r="102" spans="2:7" x14ac:dyDescent="0.35">
      <c r="B102" s="88">
        <v>36557</v>
      </c>
      <c r="C102" s="35">
        <v>16.589435736469575</v>
      </c>
      <c r="D102" s="35">
        <f t="shared" si="0"/>
        <v>21.574936480130237</v>
      </c>
      <c r="F102" s="37"/>
      <c r="G102" s="38"/>
    </row>
    <row r="103" spans="2:7" x14ac:dyDescent="0.35">
      <c r="B103" s="87">
        <v>36586</v>
      </c>
      <c r="C103" s="39">
        <v>16.61014909219821</v>
      </c>
      <c r="D103" s="39">
        <f t="shared" si="0"/>
        <v>21.456306021113392</v>
      </c>
      <c r="F103" s="37"/>
      <c r="G103" s="38"/>
    </row>
    <row r="104" spans="2:7" x14ac:dyDescent="0.35">
      <c r="B104" s="88">
        <v>36617</v>
      </c>
      <c r="C104" s="35">
        <v>15.256952997257928</v>
      </c>
      <c r="D104" s="35">
        <f t="shared" si="0"/>
        <v>21.336312038151277</v>
      </c>
      <c r="F104" s="37"/>
      <c r="G104" s="38"/>
    </row>
    <row r="105" spans="2:7" x14ac:dyDescent="0.35">
      <c r="B105" s="87">
        <v>36647</v>
      </c>
      <c r="C105" s="39">
        <v>14.615759234211273</v>
      </c>
      <c r="D105" s="39">
        <f t="shared" si="0"/>
        <v>21.211956394527764</v>
      </c>
      <c r="F105" s="37"/>
      <c r="G105" s="38"/>
    </row>
    <row r="106" spans="2:7" x14ac:dyDescent="0.35">
      <c r="B106" s="88">
        <v>36678</v>
      </c>
      <c r="C106" s="35">
        <v>15.342096656631693</v>
      </c>
      <c r="D106" s="35">
        <f t="shared" si="0"/>
        <v>21.074358128008551</v>
      </c>
      <c r="F106" s="37"/>
      <c r="G106" s="38"/>
    </row>
    <row r="107" spans="2:7" x14ac:dyDescent="0.35">
      <c r="B107" s="87">
        <v>36708</v>
      </c>
      <c r="C107" s="39">
        <v>17.622362872309402</v>
      </c>
      <c r="D107" s="39">
        <f t="shared" si="0"/>
        <v>20.934212984155614</v>
      </c>
      <c r="F107" s="37"/>
      <c r="G107" s="38"/>
    </row>
    <row r="108" spans="2:7" x14ac:dyDescent="0.35">
      <c r="B108" s="88">
        <v>36739</v>
      </c>
      <c r="C108" s="35">
        <v>17.921818723075756</v>
      </c>
      <c r="D108" s="35">
        <f t="shared" si="0"/>
        <v>20.798631305665765</v>
      </c>
      <c r="F108" s="37"/>
      <c r="G108" s="38"/>
    </row>
    <row r="109" spans="2:7" x14ac:dyDescent="0.35">
      <c r="B109" s="87">
        <v>36770</v>
      </c>
      <c r="C109" s="39">
        <v>17.508267118202241</v>
      </c>
      <c r="D109" s="39">
        <f t="shared" si="0"/>
        <v>20.655455481228103</v>
      </c>
      <c r="F109" s="37"/>
      <c r="G109" s="38"/>
    </row>
    <row r="110" spans="2:7" x14ac:dyDescent="0.35">
      <c r="B110" s="88">
        <v>36800</v>
      </c>
      <c r="C110" s="35">
        <v>18.798401892617857</v>
      </c>
      <c r="D110" s="35">
        <f t="shared" si="0"/>
        <v>20.530411034119059</v>
      </c>
      <c r="F110" s="37"/>
      <c r="G110" s="38"/>
    </row>
    <row r="111" spans="2:7" x14ac:dyDescent="0.35">
      <c r="B111" s="87">
        <v>36831</v>
      </c>
      <c r="C111" s="39">
        <v>18.59267935132489</v>
      </c>
      <c r="D111" s="39">
        <f t="shared" si="0"/>
        <v>20.421534960483839</v>
      </c>
      <c r="F111" s="37"/>
      <c r="G111" s="38"/>
    </row>
    <row r="112" spans="2:7" x14ac:dyDescent="0.35">
      <c r="B112" s="88">
        <v>36861</v>
      </c>
      <c r="C112" s="35">
        <v>18.241431358360504</v>
      </c>
      <c r="D112" s="35">
        <f t="shared" si="0"/>
        <v>20.307956257727231</v>
      </c>
      <c r="F112" s="37"/>
      <c r="G112" s="38"/>
    </row>
    <row r="113" spans="2:7" x14ac:dyDescent="0.35">
      <c r="B113" s="87">
        <v>36892</v>
      </c>
      <c r="C113" s="39">
        <v>18.316188979483357</v>
      </c>
      <c r="D113" s="39">
        <f t="shared" si="0"/>
        <v>20.20333565950078</v>
      </c>
      <c r="F113" s="37"/>
      <c r="G113" s="38"/>
    </row>
    <row r="114" spans="2:7" x14ac:dyDescent="0.35">
      <c r="B114" s="88">
        <v>36923</v>
      </c>
      <c r="C114" s="35">
        <v>18.175379611855064</v>
      </c>
      <c r="D114" s="35">
        <f t="shared" si="0"/>
        <v>20.095914069269629</v>
      </c>
      <c r="F114" s="37"/>
      <c r="G114" s="38"/>
    </row>
    <row r="115" spans="2:7" x14ac:dyDescent="0.35">
      <c r="B115" s="87">
        <v>36951</v>
      </c>
      <c r="C115" s="39">
        <v>17.880555054771602</v>
      </c>
      <c r="D115" s="39">
        <f t="shared" si="0"/>
        <v>19.978437906756756</v>
      </c>
      <c r="F115" s="37"/>
      <c r="G115" s="38"/>
    </row>
    <row r="116" spans="2:7" x14ac:dyDescent="0.35">
      <c r="B116" s="88">
        <v>36982</v>
      </c>
      <c r="C116" s="35">
        <v>18.44318351040765</v>
      </c>
      <c r="D116" s="35">
        <f t="shared" si="0"/>
        <v>19.89312220798644</v>
      </c>
      <c r="F116" s="37"/>
      <c r="G116" s="38"/>
    </row>
    <row r="117" spans="2:7" x14ac:dyDescent="0.35">
      <c r="B117" s="87">
        <v>37012</v>
      </c>
      <c r="C117" s="39">
        <v>17.887516076116988</v>
      </c>
      <c r="D117" s="39">
        <f t="shared" si="0"/>
        <v>19.813557576936976</v>
      </c>
      <c r="F117" s="37"/>
      <c r="G117" s="38"/>
    </row>
    <row r="118" spans="2:7" x14ac:dyDescent="0.35">
      <c r="B118" s="88">
        <v>37043</v>
      </c>
      <c r="C118" s="35">
        <v>18.694038021840473</v>
      </c>
      <c r="D118" s="35">
        <f t="shared" si="0"/>
        <v>19.728003505467527</v>
      </c>
      <c r="F118" s="37"/>
      <c r="G118" s="38"/>
    </row>
    <row r="119" spans="2:7" x14ac:dyDescent="0.35">
      <c r="B119" s="87">
        <v>37073</v>
      </c>
      <c r="C119" s="39">
        <v>20.431887951888417</v>
      </c>
      <c r="D119" s="39">
        <f t="shared" si="0"/>
        <v>19.623768651006539</v>
      </c>
      <c r="F119" s="37"/>
      <c r="G119" s="38"/>
    </row>
    <row r="120" spans="2:7" x14ac:dyDescent="0.35">
      <c r="B120" s="88">
        <v>37104</v>
      </c>
      <c r="C120" s="35">
        <v>20.852160234211638</v>
      </c>
      <c r="D120" s="35">
        <f t="shared" si="0"/>
        <v>19.523535461221595</v>
      </c>
      <c r="F120" s="37"/>
      <c r="G120" s="38"/>
    </row>
    <row r="121" spans="2:7" x14ac:dyDescent="0.35">
      <c r="B121" s="87">
        <v>37135</v>
      </c>
      <c r="C121" s="39">
        <v>20.688206305597991</v>
      </c>
      <c r="D121" s="39">
        <f t="shared" si="0"/>
        <v>19.425071799041444</v>
      </c>
      <c r="F121" s="37"/>
      <c r="G121" s="38"/>
    </row>
    <row r="122" spans="2:7" x14ac:dyDescent="0.35">
      <c r="B122" s="88">
        <v>37165</v>
      </c>
      <c r="C122" s="35">
        <v>20.456950494097164</v>
      </c>
      <c r="D122" s="35">
        <f t="shared" si="0"/>
        <v>19.338950421302521</v>
      </c>
      <c r="F122" s="37"/>
      <c r="G122" s="38"/>
    </row>
    <row r="123" spans="2:7" x14ac:dyDescent="0.35">
      <c r="B123" s="87">
        <v>37196</v>
      </c>
      <c r="C123" s="39">
        <v>20.047954426387875</v>
      </c>
      <c r="D123" s="39">
        <f t="shared" si="0"/>
        <v>19.262385505475585</v>
      </c>
      <c r="F123" s="37"/>
      <c r="G123" s="38"/>
    </row>
    <row r="124" spans="2:7" x14ac:dyDescent="0.35">
      <c r="B124" s="88">
        <v>37226</v>
      </c>
      <c r="C124" s="35">
        <v>19.592767050515299</v>
      </c>
      <c r="D124" s="35">
        <f t="shared" si="0"/>
        <v>19.181748886307354</v>
      </c>
      <c r="F124" s="37"/>
      <c r="G124" s="38"/>
    </row>
    <row r="125" spans="2:7" x14ac:dyDescent="0.35">
      <c r="B125" s="87">
        <v>37257</v>
      </c>
      <c r="C125" s="39">
        <v>18.780581454046231</v>
      </c>
      <c r="D125" s="39">
        <f t="shared" si="0"/>
        <v>19.09312514803263</v>
      </c>
      <c r="F125" s="37"/>
      <c r="G125" s="38"/>
    </row>
    <row r="126" spans="2:7" x14ac:dyDescent="0.35">
      <c r="B126" s="88">
        <v>37288</v>
      </c>
      <c r="C126" s="35">
        <v>18.305763750921034</v>
      </c>
      <c r="D126" s="35">
        <f t="shared" si="0"/>
        <v>19.002710414595104</v>
      </c>
      <c r="F126" s="37"/>
      <c r="G126" s="38"/>
    </row>
    <row r="127" spans="2:7" x14ac:dyDescent="0.35">
      <c r="B127" s="87">
        <v>37316</v>
      </c>
      <c r="C127" s="39">
        <v>18.004927270810072</v>
      </c>
      <c r="D127" s="39">
        <f t="shared" si="0"/>
        <v>18.908125766178173</v>
      </c>
      <c r="F127" s="37"/>
      <c r="G127" s="38"/>
    </row>
    <row r="128" spans="2:7" x14ac:dyDescent="0.35">
      <c r="B128" s="88">
        <v>37347</v>
      </c>
      <c r="C128" s="35">
        <v>15.979227120447232</v>
      </c>
      <c r="D128" s="35">
        <f t="shared" si="0"/>
        <v>18.832728922994097</v>
      </c>
      <c r="F128" s="37"/>
      <c r="G128" s="38"/>
    </row>
    <row r="129" spans="2:7" x14ac:dyDescent="0.35">
      <c r="B129" s="87">
        <v>37377</v>
      </c>
      <c r="C129" s="39">
        <v>14.854483234580531</v>
      </c>
      <c r="D129" s="39">
        <f t="shared" si="0"/>
        <v>18.754234394396633</v>
      </c>
      <c r="F129" s="37"/>
      <c r="G129" s="38"/>
    </row>
    <row r="130" spans="2:7" x14ac:dyDescent="0.35">
      <c r="B130" s="88">
        <v>37408</v>
      </c>
      <c r="C130" s="35">
        <v>15.317335776834977</v>
      </c>
      <c r="D130" s="35">
        <f t="shared" si="0"/>
        <v>18.664337013983491</v>
      </c>
      <c r="F130" s="37"/>
      <c r="G130" s="38"/>
    </row>
    <row r="131" spans="2:7" x14ac:dyDescent="0.35">
      <c r="B131" s="87">
        <v>37438</v>
      </c>
      <c r="C131" s="39">
        <v>16.400653542168868</v>
      </c>
      <c r="D131" s="39">
        <f t="shared" si="0"/>
        <v>18.539626091118741</v>
      </c>
      <c r="F131" s="37"/>
      <c r="G131" s="38"/>
    </row>
    <row r="132" spans="2:7" x14ac:dyDescent="0.35">
      <c r="B132" s="88">
        <v>37469</v>
      </c>
      <c r="C132" s="35">
        <v>16.726197516780402</v>
      </c>
      <c r="D132" s="35">
        <f t="shared" si="0"/>
        <v>18.423586601050335</v>
      </c>
      <c r="F132" s="37"/>
      <c r="G132" s="38"/>
    </row>
    <row r="133" spans="2:7" x14ac:dyDescent="0.35">
      <c r="B133" s="87">
        <v>37500</v>
      </c>
      <c r="C133" s="39">
        <v>17.111388858120442</v>
      </c>
      <c r="D133" s="39">
        <f t="shared" ref="D133:D196" si="1">AVERAGE(C74:C133)</f>
        <v>18.329011533789231</v>
      </c>
      <c r="F133" s="37"/>
      <c r="G133" s="38"/>
    </row>
    <row r="134" spans="2:7" x14ac:dyDescent="0.35">
      <c r="B134" s="88">
        <v>37530</v>
      </c>
      <c r="C134" s="35">
        <v>18.134321691150525</v>
      </c>
      <c r="D134" s="35">
        <f t="shared" si="1"/>
        <v>18.284260096924257</v>
      </c>
      <c r="F134" s="37"/>
      <c r="G134" s="38"/>
    </row>
    <row r="135" spans="2:7" x14ac:dyDescent="0.35">
      <c r="B135" s="87">
        <v>37561</v>
      </c>
      <c r="C135" s="39">
        <v>18.090131696608427</v>
      </c>
      <c r="D135" s="39">
        <f t="shared" si="1"/>
        <v>18.245881479526968</v>
      </c>
      <c r="F135" s="37"/>
      <c r="G135" s="38"/>
    </row>
    <row r="136" spans="2:7" x14ac:dyDescent="0.35">
      <c r="B136" s="88">
        <v>37591</v>
      </c>
      <c r="C136" s="35">
        <v>17.736352696644136</v>
      </c>
      <c r="D136" s="35">
        <f t="shared" si="1"/>
        <v>18.206571698497676</v>
      </c>
      <c r="F136" s="37"/>
      <c r="G136" s="38"/>
    </row>
    <row r="137" spans="2:7" x14ac:dyDescent="0.35">
      <c r="B137" s="87">
        <v>37622</v>
      </c>
      <c r="C137" s="39">
        <v>17.6728107316539</v>
      </c>
      <c r="D137" s="39">
        <f t="shared" si="1"/>
        <v>18.16846150636546</v>
      </c>
      <c r="F137" s="37"/>
      <c r="G137" s="38"/>
    </row>
    <row r="138" spans="2:7" x14ac:dyDescent="0.35">
      <c r="B138" s="88">
        <v>37653</v>
      </c>
      <c r="C138" s="35">
        <v>17.645044133330423</v>
      </c>
      <c r="D138" s="35">
        <f t="shared" si="1"/>
        <v>18.133045701579761</v>
      </c>
      <c r="F138" s="37"/>
      <c r="G138" s="38"/>
    </row>
    <row r="139" spans="2:7" x14ac:dyDescent="0.35">
      <c r="B139" s="87">
        <v>37681</v>
      </c>
      <c r="C139" s="39">
        <v>17.374593322926358</v>
      </c>
      <c r="D139" s="39">
        <f t="shared" si="1"/>
        <v>18.094240901629796</v>
      </c>
      <c r="F139" s="37"/>
      <c r="G139" s="38"/>
    </row>
    <row r="140" spans="2:7" x14ac:dyDescent="0.35">
      <c r="B140" s="88">
        <v>37712</v>
      </c>
      <c r="C140" s="35">
        <v>16.838938068938369</v>
      </c>
      <c r="D140" s="35">
        <f t="shared" si="1"/>
        <v>18.082024251540933</v>
      </c>
      <c r="F140" s="37"/>
      <c r="G140" s="38"/>
    </row>
    <row r="141" spans="2:7" x14ac:dyDescent="0.35">
      <c r="B141" s="87">
        <v>37742</v>
      </c>
      <c r="C141" s="39">
        <v>15.993957486941046</v>
      </c>
      <c r="D141" s="39">
        <f t="shared" si="1"/>
        <v>18.071988563830256</v>
      </c>
      <c r="F141" s="37"/>
      <c r="G141" s="38"/>
    </row>
    <row r="142" spans="2:7" x14ac:dyDescent="0.35">
      <c r="B142" s="88">
        <v>37773</v>
      </c>
      <c r="C142" s="35">
        <v>16.513065130415409</v>
      </c>
      <c r="D142" s="35">
        <f t="shared" si="1"/>
        <v>18.052923692189342</v>
      </c>
      <c r="F142" s="37"/>
      <c r="G142" s="38"/>
    </row>
    <row r="143" spans="2:7" x14ac:dyDescent="0.35">
      <c r="B143" s="87">
        <v>37803</v>
      </c>
      <c r="C143" s="39">
        <v>18.208117267174302</v>
      </c>
      <c r="D143" s="39">
        <f t="shared" si="1"/>
        <v>18.012097339170644</v>
      </c>
      <c r="F143" s="37"/>
      <c r="G143" s="38"/>
    </row>
    <row r="144" spans="2:7" x14ac:dyDescent="0.35">
      <c r="B144" s="88">
        <v>37834</v>
      </c>
      <c r="C144" s="35">
        <v>18.94759808922198</v>
      </c>
      <c r="D144" s="35">
        <f t="shared" si="1"/>
        <v>17.981290765020471</v>
      </c>
      <c r="F144" s="37"/>
      <c r="G144" s="38"/>
    </row>
    <row r="145" spans="2:7" x14ac:dyDescent="0.35">
      <c r="B145" s="87">
        <v>37865</v>
      </c>
      <c r="C145" s="39">
        <v>19.243037477570169</v>
      </c>
      <c r="D145" s="39">
        <f t="shared" si="1"/>
        <v>17.96904144013677</v>
      </c>
      <c r="F145" s="37"/>
      <c r="G145" s="38"/>
    </row>
    <row r="146" spans="2:7" x14ac:dyDescent="0.35">
      <c r="B146" s="88">
        <v>37895</v>
      </c>
      <c r="C146" s="35">
        <v>19.59008557272502</v>
      </c>
      <c r="D146" s="35">
        <f t="shared" si="1"/>
        <v>17.95977026437636</v>
      </c>
      <c r="F146" s="37"/>
      <c r="G146" s="38"/>
    </row>
    <row r="147" spans="2:7" x14ac:dyDescent="0.35">
      <c r="B147" s="87">
        <v>37926</v>
      </c>
      <c r="C147" s="39">
        <v>19.819264151834687</v>
      </c>
      <c r="D147" s="39">
        <f t="shared" si="1"/>
        <v>17.963377169007114</v>
      </c>
      <c r="F147" s="37"/>
      <c r="G147" s="38"/>
    </row>
    <row r="148" spans="2:7" x14ac:dyDescent="0.35">
      <c r="B148" s="88">
        <v>37956</v>
      </c>
      <c r="C148" s="35">
        <v>19.146284058041825</v>
      </c>
      <c r="D148" s="35">
        <f t="shared" si="1"/>
        <v>17.962044947894714</v>
      </c>
      <c r="F148" s="37"/>
      <c r="G148" s="38"/>
    </row>
    <row r="149" spans="2:7" x14ac:dyDescent="0.35">
      <c r="B149" s="87">
        <v>37987</v>
      </c>
      <c r="C149" s="39">
        <v>18.760122531761422</v>
      </c>
      <c r="D149" s="39">
        <f t="shared" si="1"/>
        <v>17.954243642309237</v>
      </c>
      <c r="F149" s="37"/>
      <c r="G149" s="38"/>
    </row>
    <row r="150" spans="2:7" x14ac:dyDescent="0.35">
      <c r="B150" s="88">
        <v>38018</v>
      </c>
      <c r="C150" s="35">
        <v>18.682031118864387</v>
      </c>
      <c r="D150" s="35">
        <f t="shared" si="1"/>
        <v>17.949791453049208</v>
      </c>
      <c r="F150" s="37"/>
      <c r="G150" s="38"/>
    </row>
    <row r="151" spans="2:7" x14ac:dyDescent="0.35">
      <c r="B151" s="87">
        <v>38047</v>
      </c>
      <c r="C151" s="39">
        <v>18.472110667517033</v>
      </c>
      <c r="D151" s="39">
        <f t="shared" si="1"/>
        <v>17.942638945792869</v>
      </c>
      <c r="F151" s="37"/>
      <c r="G151" s="38"/>
    </row>
    <row r="152" spans="2:7" x14ac:dyDescent="0.35">
      <c r="B152" s="88">
        <v>38078</v>
      </c>
      <c r="C152" s="35">
        <v>17.703379704328828</v>
      </c>
      <c r="D152" s="35">
        <f t="shared" si="1"/>
        <v>17.945596830876692</v>
      </c>
      <c r="F152" s="37"/>
      <c r="G152" s="38"/>
    </row>
    <row r="153" spans="2:7" x14ac:dyDescent="0.35">
      <c r="B153" s="87">
        <v>38108</v>
      </c>
      <c r="C153" s="39">
        <v>16.940498677567739</v>
      </c>
      <c r="D153" s="39">
        <f t="shared" si="1"/>
        <v>17.954855262366031</v>
      </c>
      <c r="F153" s="37"/>
      <c r="G153" s="38"/>
    </row>
    <row r="154" spans="2:7" x14ac:dyDescent="0.35">
      <c r="B154" s="88">
        <v>38139</v>
      </c>
      <c r="C154" s="35">
        <v>17.276364873896092</v>
      </c>
      <c r="D154" s="35">
        <f t="shared" si="1"/>
        <v>17.95620232878456</v>
      </c>
      <c r="F154" s="37"/>
      <c r="G154" s="38"/>
    </row>
    <row r="155" spans="2:7" x14ac:dyDescent="0.35">
      <c r="B155" s="87">
        <v>38169</v>
      </c>
      <c r="C155" s="39">
        <v>18.267971120028633</v>
      </c>
      <c r="D155" s="39">
        <f t="shared" si="1"/>
        <v>17.931409366076327</v>
      </c>
      <c r="F155" s="37"/>
      <c r="G155" s="38"/>
    </row>
    <row r="156" spans="2:7" x14ac:dyDescent="0.35">
      <c r="B156" s="88">
        <v>38200</v>
      </c>
      <c r="C156" s="35">
        <v>18.495964189322631</v>
      </c>
      <c r="D156" s="35">
        <f t="shared" si="1"/>
        <v>17.909698211106424</v>
      </c>
      <c r="F156" s="37"/>
      <c r="G156" s="38"/>
    </row>
    <row r="157" spans="2:7" x14ac:dyDescent="0.35">
      <c r="B157" s="87">
        <v>38231</v>
      </c>
      <c r="C157" s="39">
        <v>19.481781741338594</v>
      </c>
      <c r="D157" s="39">
        <f t="shared" si="1"/>
        <v>17.915342037361164</v>
      </c>
      <c r="F157" s="37"/>
      <c r="G157" s="38"/>
    </row>
    <row r="158" spans="2:7" x14ac:dyDescent="0.35">
      <c r="B158" s="88">
        <v>38261</v>
      </c>
      <c r="C158" s="35">
        <v>19.513141400025983</v>
      </c>
      <c r="D158" s="35">
        <f t="shared" si="1"/>
        <v>17.939091891508784</v>
      </c>
      <c r="F158" s="37"/>
      <c r="G158" s="38"/>
    </row>
    <row r="159" spans="2:7" x14ac:dyDescent="0.35">
      <c r="B159" s="87">
        <v>38292</v>
      </c>
      <c r="C159" s="39">
        <v>19.488734972777682</v>
      </c>
      <c r="D159" s="39">
        <f t="shared" si="1"/>
        <v>17.969615068958095</v>
      </c>
      <c r="F159" s="37"/>
      <c r="G159" s="38"/>
    </row>
    <row r="160" spans="2:7" x14ac:dyDescent="0.35">
      <c r="B160" s="88">
        <v>38322</v>
      </c>
      <c r="C160" s="35">
        <v>18.930093860279445</v>
      </c>
      <c r="D160" s="35">
        <f t="shared" si="1"/>
        <v>17.996300580260097</v>
      </c>
      <c r="F160" s="37"/>
      <c r="G160" s="38"/>
    </row>
    <row r="161" spans="2:7" x14ac:dyDescent="0.35">
      <c r="B161" s="87">
        <v>38353</v>
      </c>
      <c r="C161" s="39">
        <v>18.527815304860141</v>
      </c>
      <c r="D161" s="39">
        <f t="shared" si="1"/>
        <v>18.025671883538127</v>
      </c>
      <c r="F161" s="37"/>
      <c r="G161" s="38"/>
    </row>
    <row r="162" spans="2:7" x14ac:dyDescent="0.35">
      <c r="B162" s="88">
        <v>38384</v>
      </c>
      <c r="C162" s="35">
        <v>18.313568563126204</v>
      </c>
      <c r="D162" s="35">
        <f t="shared" si="1"/>
        <v>18.054407430649071</v>
      </c>
      <c r="F162" s="37"/>
      <c r="G162" s="38"/>
    </row>
    <row r="163" spans="2:7" x14ac:dyDescent="0.35">
      <c r="B163" s="87">
        <v>38412</v>
      </c>
      <c r="C163" s="39">
        <v>18.320651892408215</v>
      </c>
      <c r="D163" s="39">
        <f t="shared" si="1"/>
        <v>18.082915810652576</v>
      </c>
      <c r="F163" s="37"/>
      <c r="G163" s="38"/>
    </row>
    <row r="164" spans="2:7" x14ac:dyDescent="0.35">
      <c r="B164" s="88">
        <v>38443</v>
      </c>
      <c r="C164" s="35">
        <v>17.588603826508624</v>
      </c>
      <c r="D164" s="35">
        <f t="shared" si="1"/>
        <v>18.121776657806759</v>
      </c>
      <c r="F164" s="37"/>
      <c r="G164" s="38"/>
    </row>
    <row r="165" spans="2:7" x14ac:dyDescent="0.35">
      <c r="B165" s="87">
        <v>38473</v>
      </c>
      <c r="C165" s="39">
        <v>17.114225903865776</v>
      </c>
      <c r="D165" s="39">
        <f t="shared" si="1"/>
        <v>18.163417768967673</v>
      </c>
      <c r="F165" s="37"/>
      <c r="G165" s="38"/>
    </row>
    <row r="166" spans="2:7" x14ac:dyDescent="0.35">
      <c r="B166" s="88">
        <v>38504</v>
      </c>
      <c r="C166" s="35">
        <v>17.302544038098436</v>
      </c>
      <c r="D166" s="35">
        <f t="shared" si="1"/>
        <v>18.196091891992115</v>
      </c>
      <c r="F166" s="37"/>
      <c r="G166" s="38"/>
    </row>
    <row r="167" spans="2:7" x14ac:dyDescent="0.35">
      <c r="B167" s="87">
        <v>38534</v>
      </c>
      <c r="C167" s="39">
        <v>18.056478993668716</v>
      </c>
      <c r="D167" s="39">
        <f t="shared" si="1"/>
        <v>18.203327160681436</v>
      </c>
      <c r="F167" s="37"/>
      <c r="G167" s="38"/>
    </row>
    <row r="168" spans="2:7" x14ac:dyDescent="0.35">
      <c r="B168" s="88">
        <v>38565</v>
      </c>
      <c r="C168" s="35">
        <v>18.63874346698368</v>
      </c>
      <c r="D168" s="35">
        <f t="shared" si="1"/>
        <v>18.215275906413229</v>
      </c>
      <c r="F168" s="37"/>
      <c r="G168" s="38"/>
    </row>
    <row r="169" spans="2:7" x14ac:dyDescent="0.35">
      <c r="B169" s="87">
        <v>38596</v>
      </c>
      <c r="C169" s="39">
        <v>19.460968662687439</v>
      </c>
      <c r="D169" s="39">
        <f t="shared" si="1"/>
        <v>18.247820932154649</v>
      </c>
      <c r="F169" s="37"/>
      <c r="G169" s="38"/>
    </row>
    <row r="170" spans="2:7" x14ac:dyDescent="0.35">
      <c r="B170" s="88">
        <v>38626</v>
      </c>
      <c r="C170" s="35">
        <v>19.707906803391648</v>
      </c>
      <c r="D170" s="35">
        <f t="shared" si="1"/>
        <v>18.262979347334213</v>
      </c>
      <c r="F170" s="37"/>
      <c r="G170" s="38"/>
    </row>
    <row r="171" spans="2:7" x14ac:dyDescent="0.35">
      <c r="B171" s="87">
        <v>38657</v>
      </c>
      <c r="C171" s="39">
        <v>19.763372181213054</v>
      </c>
      <c r="D171" s="39">
        <f t="shared" si="1"/>
        <v>18.282490894499016</v>
      </c>
      <c r="F171" s="37"/>
      <c r="G171" s="38"/>
    </row>
    <row r="172" spans="2:7" x14ac:dyDescent="0.35">
      <c r="B172" s="88">
        <v>38687</v>
      </c>
      <c r="C172" s="35">
        <v>19.26470807322395</v>
      </c>
      <c r="D172" s="35">
        <f t="shared" si="1"/>
        <v>18.299545506413406</v>
      </c>
      <c r="F172" s="37"/>
      <c r="G172" s="38"/>
    </row>
    <row r="173" spans="2:7" x14ac:dyDescent="0.35">
      <c r="B173" s="87">
        <v>38718</v>
      </c>
      <c r="C173" s="39">
        <v>18.646748503469301</v>
      </c>
      <c r="D173" s="39">
        <f t="shared" si="1"/>
        <v>18.305054831813173</v>
      </c>
      <c r="F173" s="37"/>
      <c r="G173" s="38"/>
    </row>
    <row r="174" spans="2:7" x14ac:dyDescent="0.35">
      <c r="B174" s="88">
        <v>38749</v>
      </c>
      <c r="C174" s="35">
        <v>18.338556067934835</v>
      </c>
      <c r="D174" s="35">
        <f t="shared" si="1"/>
        <v>18.307774439414505</v>
      </c>
      <c r="F174" s="37"/>
      <c r="G174" s="38"/>
    </row>
    <row r="175" spans="2:7" x14ac:dyDescent="0.35">
      <c r="B175" s="87">
        <v>38777</v>
      </c>
      <c r="C175" s="39">
        <v>18.10853098991052</v>
      </c>
      <c r="D175" s="39">
        <f t="shared" si="1"/>
        <v>18.31157403833349</v>
      </c>
      <c r="F175" s="37"/>
      <c r="G175" s="38"/>
    </row>
    <row r="176" spans="2:7" x14ac:dyDescent="0.35">
      <c r="B176" s="88">
        <v>38808</v>
      </c>
      <c r="C176" s="35">
        <v>17.341856051419096</v>
      </c>
      <c r="D176" s="35">
        <f t="shared" si="1"/>
        <v>18.293218580683682</v>
      </c>
      <c r="F176" s="37"/>
      <c r="G176" s="38"/>
    </row>
    <row r="177" spans="2:7" x14ac:dyDescent="0.35">
      <c r="B177" s="87">
        <v>38838</v>
      </c>
      <c r="C177" s="39">
        <v>16.81659768014395</v>
      </c>
      <c r="D177" s="39">
        <f t="shared" si="1"/>
        <v>18.275369940750796</v>
      </c>
      <c r="F177" s="37"/>
      <c r="G177" s="38"/>
    </row>
    <row r="178" spans="2:7" x14ac:dyDescent="0.35">
      <c r="B178" s="88">
        <v>38869</v>
      </c>
      <c r="C178" s="35">
        <v>16.828410752067278</v>
      </c>
      <c r="D178" s="35">
        <f t="shared" si="1"/>
        <v>18.244276152921245</v>
      </c>
      <c r="F178" s="37"/>
      <c r="G178" s="38"/>
    </row>
    <row r="179" spans="2:7" x14ac:dyDescent="0.35">
      <c r="B179" s="87">
        <v>38899</v>
      </c>
      <c r="C179" s="39">
        <v>17.180095614289279</v>
      </c>
      <c r="D179" s="39">
        <f t="shared" si="1"/>
        <v>18.190079613961256</v>
      </c>
      <c r="F179" s="37"/>
      <c r="G179" s="38"/>
    </row>
    <row r="180" spans="2:7" x14ac:dyDescent="0.35">
      <c r="B180" s="88">
        <v>38930</v>
      </c>
      <c r="C180" s="35">
        <v>17.595795121699545</v>
      </c>
      <c r="D180" s="35">
        <f t="shared" si="1"/>
        <v>18.135806862086049</v>
      </c>
      <c r="F180" s="37"/>
      <c r="G180" s="38"/>
    </row>
    <row r="181" spans="2:7" x14ac:dyDescent="0.35">
      <c r="B181" s="87">
        <v>38961</v>
      </c>
      <c r="C181" s="39">
        <v>18.451044441144358</v>
      </c>
      <c r="D181" s="39">
        <f t="shared" si="1"/>
        <v>18.098520831011818</v>
      </c>
      <c r="F181" s="37"/>
      <c r="G181" s="38"/>
    </row>
    <row r="182" spans="2:7" x14ac:dyDescent="0.35">
      <c r="B182" s="88">
        <v>38991</v>
      </c>
      <c r="C182" s="35">
        <v>18.824788948217481</v>
      </c>
      <c r="D182" s="35">
        <f t="shared" si="1"/>
        <v>18.071318138580491</v>
      </c>
      <c r="F182" s="37"/>
      <c r="G182" s="38"/>
    </row>
    <row r="183" spans="2:7" x14ac:dyDescent="0.35">
      <c r="B183" s="87">
        <v>39022</v>
      </c>
      <c r="C183" s="39">
        <v>19.001920875453553</v>
      </c>
      <c r="D183" s="39">
        <f t="shared" si="1"/>
        <v>18.053884246064921</v>
      </c>
      <c r="F183" s="37"/>
      <c r="G183" s="38"/>
    </row>
    <row r="184" spans="2:7" x14ac:dyDescent="0.35">
      <c r="B184" s="88">
        <v>39052</v>
      </c>
      <c r="C184" s="35">
        <v>18.57406404735605</v>
      </c>
      <c r="D184" s="35">
        <f t="shared" si="1"/>
        <v>18.036905862678932</v>
      </c>
      <c r="F184" s="37"/>
      <c r="G184" s="38"/>
    </row>
    <row r="185" spans="2:7" x14ac:dyDescent="0.35">
      <c r="B185" s="87">
        <v>39083</v>
      </c>
      <c r="C185" s="39">
        <v>18.03292780442564</v>
      </c>
      <c r="D185" s="39">
        <f t="shared" si="1"/>
        <v>18.024444968518598</v>
      </c>
      <c r="F185" s="37"/>
      <c r="G185" s="38"/>
    </row>
    <row r="186" spans="2:7" x14ac:dyDescent="0.35">
      <c r="B186" s="88">
        <v>39114</v>
      </c>
      <c r="C186" s="35">
        <v>17.814269324011722</v>
      </c>
      <c r="D186" s="35">
        <f t="shared" si="1"/>
        <v>18.016253394736772</v>
      </c>
      <c r="F186" s="37"/>
      <c r="G186" s="38"/>
    </row>
    <row r="187" spans="2:7" x14ac:dyDescent="0.35">
      <c r="B187" s="87">
        <v>39142</v>
      </c>
      <c r="C187" s="39">
        <v>17.681067392974654</v>
      </c>
      <c r="D187" s="39">
        <f t="shared" si="1"/>
        <v>18.010855730106179</v>
      </c>
      <c r="F187" s="37"/>
      <c r="G187" s="38"/>
    </row>
    <row r="188" spans="2:7" x14ac:dyDescent="0.35">
      <c r="B188" s="88">
        <v>39173</v>
      </c>
      <c r="C188" s="35">
        <v>17.553255351197873</v>
      </c>
      <c r="D188" s="35">
        <f t="shared" si="1"/>
        <v>18.037089533952024</v>
      </c>
      <c r="F188" s="37"/>
      <c r="G188" s="38"/>
    </row>
    <row r="189" spans="2:7" x14ac:dyDescent="0.35">
      <c r="B189" s="87">
        <v>39203</v>
      </c>
      <c r="C189" s="39">
        <v>17.531525278723876</v>
      </c>
      <c r="D189" s="39">
        <f t="shared" si="1"/>
        <v>18.081706901354412</v>
      </c>
      <c r="F189" s="37"/>
      <c r="G189" s="38"/>
    </row>
    <row r="190" spans="2:7" x14ac:dyDescent="0.35">
      <c r="B190" s="88">
        <v>39234</v>
      </c>
      <c r="C190" s="35">
        <v>18.079061978486912</v>
      </c>
      <c r="D190" s="35">
        <f t="shared" si="1"/>
        <v>18.127735671381938</v>
      </c>
      <c r="F190" s="37"/>
      <c r="G190" s="38"/>
    </row>
    <row r="191" spans="2:7" x14ac:dyDescent="0.35">
      <c r="B191" s="87">
        <v>39264</v>
      </c>
      <c r="C191" s="39">
        <v>19.647673686470487</v>
      </c>
      <c r="D191" s="39">
        <f t="shared" si="1"/>
        <v>18.181852673786967</v>
      </c>
      <c r="F191" s="37"/>
      <c r="G191" s="38"/>
    </row>
    <row r="192" spans="2:7" x14ac:dyDescent="0.35">
      <c r="B192" s="88">
        <v>39295</v>
      </c>
      <c r="C192" s="35">
        <v>20.708101246167082</v>
      </c>
      <c r="D192" s="35">
        <f t="shared" si="1"/>
        <v>18.248217735943413</v>
      </c>
      <c r="F192" s="37"/>
      <c r="G192" s="38"/>
    </row>
    <row r="193" spans="2:7" x14ac:dyDescent="0.35">
      <c r="B193" s="87">
        <v>39326</v>
      </c>
      <c r="C193" s="39">
        <v>23.140096327530166</v>
      </c>
      <c r="D193" s="39">
        <f t="shared" si="1"/>
        <v>18.348696193766912</v>
      </c>
      <c r="F193" s="37"/>
      <c r="G193" s="38"/>
    </row>
    <row r="194" spans="2:7" x14ac:dyDescent="0.35">
      <c r="B194" s="88">
        <v>39356</v>
      </c>
      <c r="C194" s="35">
        <v>26.510065799196045</v>
      </c>
      <c r="D194" s="35">
        <f t="shared" si="1"/>
        <v>18.488291928901006</v>
      </c>
      <c r="F194" s="37"/>
      <c r="G194" s="38"/>
    </row>
    <row r="195" spans="2:7" x14ac:dyDescent="0.35">
      <c r="B195" s="87">
        <v>39387</v>
      </c>
      <c r="C195" s="39">
        <v>27.273958932419667</v>
      </c>
      <c r="D195" s="39">
        <f t="shared" si="1"/>
        <v>18.641355716164529</v>
      </c>
      <c r="F195" s="37"/>
      <c r="G195" s="38"/>
    </row>
    <row r="196" spans="2:7" x14ac:dyDescent="0.35">
      <c r="B196" s="88">
        <v>39417</v>
      </c>
      <c r="C196" s="35">
        <v>26.597240717734554</v>
      </c>
      <c r="D196" s="35">
        <f t="shared" si="1"/>
        <v>18.789037183182703</v>
      </c>
      <c r="F196" s="37"/>
      <c r="G196" s="38"/>
    </row>
    <row r="197" spans="2:7" x14ac:dyDescent="0.35">
      <c r="B197" s="87">
        <v>39448</v>
      </c>
      <c r="C197" s="39">
        <v>25.809613072017541</v>
      </c>
      <c r="D197" s="39">
        <f t="shared" ref="D197:D260" si="2">AVERAGE(C138:C197)</f>
        <v>18.924650555522096</v>
      </c>
      <c r="F197" s="37"/>
      <c r="G197" s="38"/>
    </row>
    <row r="198" spans="2:7" x14ac:dyDescent="0.35">
      <c r="B198" s="88">
        <v>39479</v>
      </c>
      <c r="C198" s="35">
        <v>25.624317583269342</v>
      </c>
      <c r="D198" s="35">
        <f t="shared" si="2"/>
        <v>19.057638446354414</v>
      </c>
      <c r="F198" s="37"/>
      <c r="G198" s="38"/>
    </row>
    <row r="199" spans="2:7" x14ac:dyDescent="0.35">
      <c r="B199" s="87">
        <v>39508</v>
      </c>
      <c r="C199" s="39">
        <v>25.729963331348664</v>
      </c>
      <c r="D199" s="39">
        <f t="shared" si="2"/>
        <v>19.196894613161451</v>
      </c>
      <c r="F199" s="37"/>
      <c r="G199" s="38"/>
    </row>
    <row r="200" spans="2:7" x14ac:dyDescent="0.35">
      <c r="B200" s="88">
        <v>39539</v>
      </c>
      <c r="C200" s="35">
        <v>24.948495505741921</v>
      </c>
      <c r="D200" s="35">
        <f t="shared" si="2"/>
        <v>19.332053903774845</v>
      </c>
      <c r="F200" s="37"/>
      <c r="G200" s="38"/>
    </row>
    <row r="201" spans="2:7" x14ac:dyDescent="0.35">
      <c r="B201" s="87">
        <v>39569</v>
      </c>
      <c r="C201" s="39">
        <v>24.493453493041795</v>
      </c>
      <c r="D201" s="39">
        <f t="shared" si="2"/>
        <v>19.473712170543187</v>
      </c>
      <c r="F201" s="37"/>
      <c r="G201" s="38"/>
    </row>
    <row r="202" spans="2:7" x14ac:dyDescent="0.35">
      <c r="B202" s="88">
        <v>39600</v>
      </c>
      <c r="C202" s="35">
        <v>24.996714091011462</v>
      </c>
      <c r="D202" s="35">
        <f t="shared" si="2"/>
        <v>19.615106319886454</v>
      </c>
      <c r="F202" s="37"/>
      <c r="G202" s="38"/>
    </row>
    <row r="203" spans="2:7" x14ac:dyDescent="0.35">
      <c r="B203" s="87">
        <v>39630</v>
      </c>
      <c r="C203" s="39">
        <v>25.815502049778431</v>
      </c>
      <c r="D203" s="39">
        <f t="shared" si="2"/>
        <v>19.741896066263184</v>
      </c>
      <c r="F203" s="37"/>
      <c r="G203" s="38"/>
    </row>
    <row r="204" spans="2:7" x14ac:dyDescent="0.35">
      <c r="B204" s="88">
        <v>39661</v>
      </c>
      <c r="C204" s="35">
        <v>26.287734336189274</v>
      </c>
      <c r="D204" s="35">
        <f t="shared" si="2"/>
        <v>19.864231670379308</v>
      </c>
      <c r="F204" s="37"/>
      <c r="G204" s="38"/>
    </row>
    <row r="205" spans="2:7" x14ac:dyDescent="0.35">
      <c r="B205" s="87">
        <v>39692</v>
      </c>
      <c r="C205" s="39">
        <v>27.002606288382971</v>
      </c>
      <c r="D205" s="39">
        <f t="shared" si="2"/>
        <v>19.99355781722619</v>
      </c>
      <c r="F205" s="37"/>
      <c r="G205" s="38"/>
    </row>
    <row r="206" spans="2:7" x14ac:dyDescent="0.35">
      <c r="B206" s="88">
        <v>39722</v>
      </c>
      <c r="C206" s="35">
        <v>27.363412444319451</v>
      </c>
      <c r="D206" s="35">
        <f t="shared" si="2"/>
        <v>20.123113265086094</v>
      </c>
      <c r="F206" s="37"/>
      <c r="G206" s="38"/>
    </row>
    <row r="207" spans="2:7" x14ac:dyDescent="0.35">
      <c r="B207" s="87">
        <v>39753</v>
      </c>
      <c r="C207" s="39">
        <v>27.084946773687676</v>
      </c>
      <c r="D207" s="39">
        <f t="shared" si="2"/>
        <v>20.244207975450315</v>
      </c>
      <c r="F207" s="37"/>
      <c r="G207" s="38"/>
    </row>
    <row r="208" spans="2:7" x14ac:dyDescent="0.35">
      <c r="B208" s="88">
        <v>39783</v>
      </c>
      <c r="C208" s="35">
        <v>26.363885059292823</v>
      </c>
      <c r="D208" s="35">
        <f t="shared" si="2"/>
        <v>20.364501325471164</v>
      </c>
      <c r="F208" s="37"/>
      <c r="G208" s="38"/>
    </row>
    <row r="209" spans="2:7" x14ac:dyDescent="0.35">
      <c r="B209" s="87">
        <v>39814</v>
      </c>
      <c r="C209" s="39">
        <v>25.561629429445201</v>
      </c>
      <c r="D209" s="39">
        <f t="shared" si="2"/>
        <v>20.477859773765896</v>
      </c>
      <c r="F209" s="37"/>
      <c r="G209" s="38"/>
    </row>
    <row r="210" spans="2:7" x14ac:dyDescent="0.35">
      <c r="B210" s="88">
        <v>39845</v>
      </c>
      <c r="C210" s="35">
        <v>24.677568624391061</v>
      </c>
      <c r="D210" s="35">
        <f t="shared" si="2"/>
        <v>20.577785398858008</v>
      </c>
      <c r="F210" s="37"/>
      <c r="G210" s="38"/>
    </row>
    <row r="211" spans="2:7" x14ac:dyDescent="0.35">
      <c r="B211" s="87">
        <v>39873</v>
      </c>
      <c r="C211" s="39">
        <v>24.367436317400507</v>
      </c>
      <c r="D211" s="39">
        <f t="shared" si="2"/>
        <v>20.676040826356068</v>
      </c>
      <c r="F211" s="37"/>
      <c r="G211" s="38"/>
    </row>
    <row r="212" spans="2:7" x14ac:dyDescent="0.35">
      <c r="B212" s="88">
        <v>39904</v>
      </c>
      <c r="C212" s="35">
        <v>23.248699804069805</v>
      </c>
      <c r="D212" s="35">
        <f t="shared" si="2"/>
        <v>20.768462828018414</v>
      </c>
      <c r="F212" s="37"/>
      <c r="G212" s="38"/>
    </row>
    <row r="213" spans="2:7" x14ac:dyDescent="0.35">
      <c r="B213" s="87">
        <v>39934</v>
      </c>
      <c r="C213" s="39">
        <v>20.604910699660479</v>
      </c>
      <c r="D213" s="39">
        <f t="shared" si="2"/>
        <v>20.829536361719956</v>
      </c>
      <c r="F213" s="37"/>
      <c r="G213" s="38"/>
    </row>
    <row r="214" spans="2:7" x14ac:dyDescent="0.35">
      <c r="B214" s="88">
        <v>39965</v>
      </c>
      <c r="C214" s="35">
        <v>22.39568124155792</v>
      </c>
      <c r="D214" s="35">
        <f t="shared" si="2"/>
        <v>20.914858301180988</v>
      </c>
      <c r="F214" s="37"/>
      <c r="G214" s="38"/>
    </row>
    <row r="215" spans="2:7" x14ac:dyDescent="0.35">
      <c r="B215" s="87">
        <v>39995</v>
      </c>
      <c r="C215" s="39">
        <v>22.992518833043391</v>
      </c>
      <c r="D215" s="39">
        <f t="shared" si="2"/>
        <v>20.99360076306456</v>
      </c>
      <c r="F215" s="37"/>
      <c r="G215" s="38"/>
    </row>
    <row r="216" spans="2:7" x14ac:dyDescent="0.35">
      <c r="B216" s="88">
        <v>40026</v>
      </c>
      <c r="C216" s="35">
        <v>23.263162736896614</v>
      </c>
      <c r="D216" s="35">
        <f t="shared" si="2"/>
        <v>21.0730540721908</v>
      </c>
      <c r="F216" s="37"/>
      <c r="G216" s="38"/>
    </row>
    <row r="217" spans="2:7" x14ac:dyDescent="0.35">
      <c r="B217" s="87">
        <v>40057</v>
      </c>
      <c r="C217" s="39">
        <v>24.04803735658184</v>
      </c>
      <c r="D217" s="39">
        <f t="shared" si="2"/>
        <v>21.149158332444852</v>
      </c>
      <c r="F217" s="37"/>
      <c r="G217" s="38"/>
    </row>
    <row r="218" spans="2:7" x14ac:dyDescent="0.35">
      <c r="B218" s="88">
        <v>40087</v>
      </c>
      <c r="C218" s="35">
        <v>24.437517417240745</v>
      </c>
      <c r="D218" s="35">
        <f t="shared" si="2"/>
        <v>21.231231266065095</v>
      </c>
      <c r="F218" s="37"/>
      <c r="G218" s="38"/>
    </row>
    <row r="219" spans="2:7" x14ac:dyDescent="0.35">
      <c r="B219" s="87">
        <v>40118</v>
      </c>
      <c r="C219" s="39">
        <v>24.872699451306794</v>
      </c>
      <c r="D219" s="39">
        <f t="shared" si="2"/>
        <v>21.32096400737391</v>
      </c>
      <c r="F219" s="37"/>
      <c r="G219" s="38"/>
    </row>
    <row r="220" spans="2:7" x14ac:dyDescent="0.35">
      <c r="B220" s="88">
        <v>40148</v>
      </c>
      <c r="C220" s="35">
        <v>24.702017123748018</v>
      </c>
      <c r="D220" s="35">
        <f t="shared" si="2"/>
        <v>21.417162728431716</v>
      </c>
      <c r="F220" s="37"/>
      <c r="G220" s="38"/>
    </row>
    <row r="221" spans="2:7" x14ac:dyDescent="0.35">
      <c r="B221" s="87">
        <v>40179</v>
      </c>
      <c r="C221" s="39">
        <v>24.667230554668919</v>
      </c>
      <c r="D221" s="39">
        <f t="shared" si="2"/>
        <v>21.519486315928528</v>
      </c>
      <c r="F221" s="37"/>
      <c r="G221" s="38"/>
    </row>
    <row r="222" spans="2:7" x14ac:dyDescent="0.35">
      <c r="B222" s="88">
        <v>40210</v>
      </c>
      <c r="C222" s="35">
        <v>24.194096679850816</v>
      </c>
      <c r="D222" s="35">
        <f t="shared" si="2"/>
        <v>21.617495117873936</v>
      </c>
      <c r="F222" s="37"/>
      <c r="G222" s="38"/>
    </row>
    <row r="223" spans="2:7" x14ac:dyDescent="0.35">
      <c r="B223" s="87">
        <v>40238</v>
      </c>
      <c r="C223" s="39">
        <v>24.0997675360071</v>
      </c>
      <c r="D223" s="39">
        <f t="shared" si="2"/>
        <v>21.71381371193392</v>
      </c>
      <c r="F223" s="37"/>
      <c r="G223" s="38"/>
    </row>
    <row r="224" spans="2:7" x14ac:dyDescent="0.35">
      <c r="B224" s="88">
        <v>40269</v>
      </c>
      <c r="C224" s="35">
        <v>23.567874461717139</v>
      </c>
      <c r="D224" s="35">
        <f t="shared" si="2"/>
        <v>21.813468222520729</v>
      </c>
      <c r="F224" s="37"/>
      <c r="G224" s="38"/>
    </row>
    <row r="225" spans="2:7" x14ac:dyDescent="0.35">
      <c r="B225" s="87">
        <v>40299</v>
      </c>
      <c r="C225" s="39">
        <v>23.639494239826675</v>
      </c>
      <c r="D225" s="39">
        <f t="shared" si="2"/>
        <v>21.922222694786747</v>
      </c>
      <c r="F225" s="37"/>
      <c r="G225" s="38"/>
    </row>
    <row r="226" spans="2:7" x14ac:dyDescent="0.35">
      <c r="B226" s="88">
        <v>40330</v>
      </c>
      <c r="C226" s="35">
        <v>23.852303478560209</v>
      </c>
      <c r="D226" s="35">
        <f t="shared" si="2"/>
        <v>22.031385352127778</v>
      </c>
      <c r="F226" s="37"/>
      <c r="G226" s="38"/>
    </row>
    <row r="227" spans="2:7" x14ac:dyDescent="0.35">
      <c r="B227" s="87">
        <v>40360</v>
      </c>
      <c r="C227" s="39">
        <v>24.294057429428339</v>
      </c>
      <c r="D227" s="39">
        <f t="shared" si="2"/>
        <v>22.135344992723773</v>
      </c>
      <c r="F227" s="37"/>
      <c r="G227" s="38"/>
    </row>
    <row r="228" spans="2:7" x14ac:dyDescent="0.35">
      <c r="B228" s="88">
        <v>40391</v>
      </c>
      <c r="C228" s="35">
        <v>24.702868982011562</v>
      </c>
      <c r="D228" s="35">
        <f t="shared" si="2"/>
        <v>22.23641375130757</v>
      </c>
      <c r="F228" s="37"/>
      <c r="G228" s="38"/>
    </row>
    <row r="229" spans="2:7" x14ac:dyDescent="0.35">
      <c r="B229" s="87">
        <v>40422</v>
      </c>
      <c r="C229" s="39">
        <v>25.245855181357538</v>
      </c>
      <c r="D229" s="39">
        <f t="shared" si="2"/>
        <v>22.332828526618737</v>
      </c>
      <c r="F229" s="37"/>
      <c r="G229" s="38"/>
    </row>
    <row r="230" spans="2:7" x14ac:dyDescent="0.35">
      <c r="B230" s="88">
        <v>40452</v>
      </c>
      <c r="C230" s="35">
        <v>25.796207674981307</v>
      </c>
      <c r="D230" s="35">
        <f t="shared" si="2"/>
        <v>22.434300207811898</v>
      </c>
      <c r="F230" s="37"/>
      <c r="G230" s="38"/>
    </row>
    <row r="231" spans="2:7" x14ac:dyDescent="0.35">
      <c r="B231" s="87">
        <v>40483</v>
      </c>
      <c r="C231" s="39">
        <v>26.166263053885711</v>
      </c>
      <c r="D231" s="39">
        <f t="shared" si="2"/>
        <v>22.54101505568978</v>
      </c>
      <c r="F231" s="37"/>
      <c r="G231" s="38"/>
    </row>
    <row r="232" spans="2:7" x14ac:dyDescent="0.35">
      <c r="B232" s="88">
        <v>40513</v>
      </c>
      <c r="C232" s="35">
        <v>25.986918934052131</v>
      </c>
      <c r="D232" s="35">
        <f t="shared" si="2"/>
        <v>22.653051903370251</v>
      </c>
      <c r="F232" s="37"/>
      <c r="G232" s="38"/>
    </row>
    <row r="233" spans="2:7" x14ac:dyDescent="0.35">
      <c r="B233" s="87">
        <v>40544</v>
      </c>
      <c r="C233" s="39">
        <v>25.782249240580544</v>
      </c>
      <c r="D233" s="39">
        <f t="shared" si="2"/>
        <v>22.771976915655436</v>
      </c>
      <c r="F233" s="37"/>
      <c r="G233" s="38"/>
    </row>
    <row r="234" spans="2:7" x14ac:dyDescent="0.35">
      <c r="B234" s="88">
        <v>40575</v>
      </c>
      <c r="C234" s="35">
        <v>26.077771659718433</v>
      </c>
      <c r="D234" s="35">
        <f t="shared" si="2"/>
        <v>22.900963842185163</v>
      </c>
      <c r="F234" s="37"/>
      <c r="G234" s="38"/>
    </row>
    <row r="235" spans="2:7" x14ac:dyDescent="0.35">
      <c r="B235" s="87">
        <v>40603</v>
      </c>
      <c r="C235" s="39">
        <v>26.558530489574082</v>
      </c>
      <c r="D235" s="39">
        <f t="shared" si="2"/>
        <v>23.041797167179553</v>
      </c>
      <c r="F235" s="37"/>
      <c r="G235" s="38"/>
    </row>
    <row r="236" spans="2:7" x14ac:dyDescent="0.35">
      <c r="B236" s="88">
        <v>40634</v>
      </c>
      <c r="C236" s="35">
        <v>26.408007929647873</v>
      </c>
      <c r="D236" s="35">
        <f t="shared" si="2"/>
        <v>23.192899698483366</v>
      </c>
      <c r="F236" s="37"/>
      <c r="G236" s="38"/>
    </row>
    <row r="237" spans="2:7" x14ac:dyDescent="0.35">
      <c r="B237" s="87">
        <v>40664</v>
      </c>
      <c r="C237" s="39">
        <v>26.38288204218847</v>
      </c>
      <c r="D237" s="39">
        <f t="shared" si="2"/>
        <v>23.352337771184111</v>
      </c>
      <c r="F237" s="37"/>
      <c r="G237" s="38"/>
    </row>
    <row r="238" spans="2:7" x14ac:dyDescent="0.35">
      <c r="B238" s="88">
        <v>40695</v>
      </c>
      <c r="C238" s="35">
        <v>26.618566829159796</v>
      </c>
      <c r="D238" s="35">
        <f t="shared" si="2"/>
        <v>23.515507039135645</v>
      </c>
      <c r="F238" s="37"/>
      <c r="G238" s="38"/>
    </row>
    <row r="239" spans="2:7" x14ac:dyDescent="0.35">
      <c r="B239" s="87">
        <v>40725</v>
      </c>
      <c r="C239" s="39">
        <v>27.20691534319441</v>
      </c>
      <c r="D239" s="39">
        <f t="shared" si="2"/>
        <v>23.682620701284073</v>
      </c>
      <c r="F239" s="37"/>
      <c r="G239" s="38"/>
    </row>
    <row r="240" spans="2:7" x14ac:dyDescent="0.35">
      <c r="B240" s="88">
        <v>40756</v>
      </c>
      <c r="C240" s="35">
        <v>27.586562428477471</v>
      </c>
      <c r="D240" s="35">
        <f t="shared" si="2"/>
        <v>23.84913348973037</v>
      </c>
      <c r="F240" s="37"/>
      <c r="G240" s="38"/>
    </row>
    <row r="241" spans="2:9" x14ac:dyDescent="0.35">
      <c r="B241" s="87">
        <v>40787</v>
      </c>
      <c r="C241" s="39">
        <v>28.134133964669395</v>
      </c>
      <c r="D241" s="39">
        <f t="shared" si="2"/>
        <v>24.010518315122454</v>
      </c>
      <c r="F241" s="37"/>
      <c r="G241" s="38"/>
    </row>
    <row r="242" spans="2:9" x14ac:dyDescent="0.35">
      <c r="B242" s="88">
        <v>40817</v>
      </c>
      <c r="C242" s="35">
        <v>29.088832752540362</v>
      </c>
      <c r="D242" s="35">
        <f t="shared" si="2"/>
        <v>24.181585711861164</v>
      </c>
      <c r="F242" s="37"/>
      <c r="G242" s="38"/>
    </row>
    <row r="243" spans="2:9" x14ac:dyDescent="0.35">
      <c r="B243" s="87">
        <v>40848</v>
      </c>
      <c r="C243" s="39">
        <v>29.447334148184048</v>
      </c>
      <c r="D243" s="39">
        <f t="shared" si="2"/>
        <v>24.355675933073346</v>
      </c>
      <c r="F243" s="37"/>
      <c r="G243" s="38"/>
    </row>
    <row r="244" spans="2:9" x14ac:dyDescent="0.35">
      <c r="B244" s="88">
        <v>40878</v>
      </c>
      <c r="C244" s="35">
        <v>29.333645279673839</v>
      </c>
      <c r="D244" s="35">
        <f t="shared" si="2"/>
        <v>24.535002286945311</v>
      </c>
      <c r="F244" s="37"/>
      <c r="G244" s="38"/>
    </row>
    <row r="245" spans="2:9" x14ac:dyDescent="0.35">
      <c r="B245" s="87">
        <v>40909</v>
      </c>
      <c r="C245" s="39">
        <v>28.966760609328226</v>
      </c>
      <c r="D245" s="39">
        <f t="shared" si="2"/>
        <v>24.717232833693689</v>
      </c>
      <c r="F245" s="37"/>
      <c r="G245" s="38"/>
      <c r="I245" s="42"/>
    </row>
    <row r="246" spans="2:9" x14ac:dyDescent="0.35">
      <c r="B246" s="88">
        <v>40940</v>
      </c>
      <c r="C246" s="35">
        <v>28.93415346820014</v>
      </c>
      <c r="D246" s="35">
        <f t="shared" si="2"/>
        <v>24.902564236096826</v>
      </c>
      <c r="F246" s="37"/>
      <c r="G246" s="38"/>
      <c r="I246" s="42"/>
    </row>
    <row r="247" spans="2:9" x14ac:dyDescent="0.35">
      <c r="B247" s="87">
        <v>40969</v>
      </c>
      <c r="C247" s="39">
        <v>28.646943838171719</v>
      </c>
      <c r="D247" s="39">
        <f t="shared" si="2"/>
        <v>25.085328843516777</v>
      </c>
      <c r="F247" s="37"/>
      <c r="G247" s="38"/>
      <c r="I247" s="42"/>
    </row>
    <row r="248" spans="2:9" x14ac:dyDescent="0.35">
      <c r="B248" s="88">
        <v>41000</v>
      </c>
      <c r="C248" s="35">
        <v>27.832203997076864</v>
      </c>
      <c r="D248" s="35">
        <f t="shared" si="2"/>
        <v>25.256644654281427</v>
      </c>
      <c r="F248" s="37"/>
      <c r="G248" s="38"/>
      <c r="I248" s="42"/>
    </row>
    <row r="249" spans="2:9" x14ac:dyDescent="0.35">
      <c r="B249" s="87">
        <v>41030</v>
      </c>
      <c r="C249" s="39">
        <v>26.937498677511257</v>
      </c>
      <c r="D249" s="39">
        <f t="shared" si="2"/>
        <v>25.413410877594554</v>
      </c>
      <c r="F249" s="37"/>
      <c r="G249" s="38"/>
      <c r="I249" s="42"/>
    </row>
    <row r="250" spans="2:9" x14ac:dyDescent="0.35">
      <c r="B250" s="88">
        <v>41061</v>
      </c>
      <c r="C250" s="35">
        <v>26.116041847711497</v>
      </c>
      <c r="D250" s="35">
        <f t="shared" si="2"/>
        <v>25.547360542081627</v>
      </c>
      <c r="F250" s="37"/>
      <c r="G250" s="38"/>
      <c r="I250" s="42"/>
    </row>
    <row r="251" spans="2:9" x14ac:dyDescent="0.35">
      <c r="B251" s="87">
        <v>41091</v>
      </c>
      <c r="C251" s="39">
        <v>26.316098778404815</v>
      </c>
      <c r="D251" s="39">
        <f t="shared" si="2"/>
        <v>25.658500960280541</v>
      </c>
      <c r="F251" s="37"/>
      <c r="G251" s="38"/>
      <c r="I251" s="42"/>
    </row>
    <row r="252" spans="2:9" x14ac:dyDescent="0.35">
      <c r="B252" s="88">
        <v>41122</v>
      </c>
      <c r="C252" s="35">
        <v>26.576697148266859</v>
      </c>
      <c r="D252" s="35">
        <f t="shared" si="2"/>
        <v>25.756310891982203</v>
      </c>
      <c r="F252" s="37"/>
      <c r="G252" s="38"/>
      <c r="I252" s="42"/>
    </row>
    <row r="253" spans="2:9" x14ac:dyDescent="0.35">
      <c r="B253" s="87">
        <v>41153</v>
      </c>
      <c r="C253" s="39">
        <v>27.503442002774648</v>
      </c>
      <c r="D253" s="39">
        <f t="shared" si="2"/>
        <v>25.829033319902937</v>
      </c>
      <c r="F253" s="37"/>
      <c r="G253" s="38"/>
      <c r="I253" s="42"/>
    </row>
    <row r="254" spans="2:9" x14ac:dyDescent="0.35">
      <c r="B254" s="88">
        <v>41183</v>
      </c>
      <c r="C254" s="35">
        <v>29.09631530444263</v>
      </c>
      <c r="D254" s="35">
        <f t="shared" si="2"/>
        <v>25.872137478323719</v>
      </c>
      <c r="F254" s="37"/>
      <c r="G254" s="38"/>
      <c r="I254" s="42"/>
    </row>
    <row r="255" spans="2:9" x14ac:dyDescent="0.35">
      <c r="B255" s="87">
        <v>41214</v>
      </c>
      <c r="C255" s="39">
        <v>30.032515194142182</v>
      </c>
      <c r="D255" s="39">
        <f t="shared" si="2"/>
        <v>25.918113416019096</v>
      </c>
      <c r="F255" s="37"/>
      <c r="G255" s="38"/>
      <c r="I255" s="42"/>
    </row>
    <row r="256" spans="2:9" x14ac:dyDescent="0.35">
      <c r="B256" s="88">
        <v>41244</v>
      </c>
      <c r="C256" s="35">
        <v>30.116961680568579</v>
      </c>
      <c r="D256" s="35">
        <f t="shared" si="2"/>
        <v>25.976775432066333</v>
      </c>
      <c r="F256" s="37"/>
      <c r="G256" s="38"/>
      <c r="I256" s="42"/>
    </row>
    <row r="257" spans="2:9" x14ac:dyDescent="0.35">
      <c r="B257" s="87">
        <v>41275</v>
      </c>
      <c r="C257" s="39">
        <v>30.02783064892925</v>
      </c>
      <c r="D257" s="39">
        <f t="shared" si="2"/>
        <v>26.047079058348189</v>
      </c>
      <c r="F257" s="37"/>
      <c r="G257" s="38"/>
      <c r="I257" s="42"/>
    </row>
    <row r="258" spans="2:9" x14ac:dyDescent="0.35">
      <c r="B258" s="88">
        <v>41306</v>
      </c>
      <c r="C258" s="35">
        <v>30.067701316365838</v>
      </c>
      <c r="D258" s="35">
        <f t="shared" si="2"/>
        <v>26.1211354538998</v>
      </c>
      <c r="F258" s="37"/>
      <c r="G258" s="38"/>
      <c r="I258" s="42"/>
    </row>
    <row r="259" spans="2:9" x14ac:dyDescent="0.35">
      <c r="B259" s="87">
        <v>41334</v>
      </c>
      <c r="C259" s="39">
        <v>30.066576908044414</v>
      </c>
      <c r="D259" s="39">
        <f t="shared" si="2"/>
        <v>26.193412346844731</v>
      </c>
      <c r="F259" s="37"/>
      <c r="G259" s="38"/>
      <c r="I259" s="42"/>
    </row>
    <row r="260" spans="2:9" x14ac:dyDescent="0.35">
      <c r="B260" s="88">
        <v>41365</v>
      </c>
      <c r="C260" s="35">
        <v>30.091339276074525</v>
      </c>
      <c r="D260" s="35">
        <f t="shared" si="2"/>
        <v>26.279126409683606</v>
      </c>
      <c r="F260" s="37"/>
      <c r="G260" s="38"/>
      <c r="I260" s="42"/>
    </row>
    <row r="261" spans="2:9" x14ac:dyDescent="0.35">
      <c r="B261" s="87">
        <v>41395</v>
      </c>
      <c r="C261" s="39">
        <v>29.963401057279722</v>
      </c>
      <c r="D261" s="39">
        <f t="shared" ref="D261:D329" si="3">AVERAGE(C202:C261)</f>
        <v>26.370292202420906</v>
      </c>
      <c r="F261" s="37"/>
      <c r="G261" s="38"/>
      <c r="I261" s="42"/>
    </row>
    <row r="262" spans="2:9" x14ac:dyDescent="0.35">
      <c r="B262" s="88">
        <v>41426</v>
      </c>
      <c r="C262" s="35">
        <v>30.710884565630149</v>
      </c>
      <c r="D262" s="35">
        <f t="shared" si="3"/>
        <v>26.465528376997881</v>
      </c>
      <c r="F262" s="37"/>
      <c r="G262" s="38"/>
      <c r="I262" s="42"/>
    </row>
    <row r="263" spans="2:9" x14ac:dyDescent="0.35">
      <c r="B263" s="87">
        <v>41456</v>
      </c>
      <c r="C263" s="39">
        <v>31.360835193095756</v>
      </c>
      <c r="D263" s="39">
        <f t="shared" si="3"/>
        <v>26.557950596053168</v>
      </c>
      <c r="F263" s="37"/>
      <c r="G263" s="38"/>
      <c r="I263" s="42"/>
    </row>
    <row r="264" spans="2:9" x14ac:dyDescent="0.35">
      <c r="B264" s="88">
        <v>41487</v>
      </c>
      <c r="C264" s="35">
        <v>32.063100032948078</v>
      </c>
      <c r="D264" s="35">
        <f t="shared" si="3"/>
        <v>26.65420669099915</v>
      </c>
      <c r="F264" s="37"/>
      <c r="G264" s="38"/>
      <c r="I264" s="42"/>
    </row>
    <row r="265" spans="2:9" x14ac:dyDescent="0.35">
      <c r="B265" s="87">
        <v>41518</v>
      </c>
      <c r="C265" s="39">
        <v>32.962327167107269</v>
      </c>
      <c r="D265" s="39">
        <f t="shared" si="3"/>
        <v>26.753535372311219</v>
      </c>
      <c r="F265" s="37"/>
      <c r="G265" s="38"/>
      <c r="I265" s="42"/>
    </row>
    <row r="266" spans="2:9" x14ac:dyDescent="0.35">
      <c r="B266" s="88">
        <v>41548</v>
      </c>
      <c r="C266" s="35">
        <v>33.593610526361779</v>
      </c>
      <c r="D266" s="35">
        <f t="shared" si="3"/>
        <v>26.857372007011929</v>
      </c>
      <c r="F266" s="37"/>
      <c r="G266" s="38"/>
      <c r="I266" s="42"/>
    </row>
    <row r="267" spans="2:9" x14ac:dyDescent="0.35">
      <c r="B267" s="87">
        <v>41579</v>
      </c>
      <c r="C267" s="39">
        <v>34.524834054063618</v>
      </c>
      <c r="D267" s="39">
        <f t="shared" si="3"/>
        <v>26.981370128351532</v>
      </c>
      <c r="F267" s="37"/>
      <c r="G267" s="38"/>
      <c r="I267" s="42"/>
    </row>
    <row r="268" spans="2:9" x14ac:dyDescent="0.35">
      <c r="B268" s="88">
        <v>41609</v>
      </c>
      <c r="C268" s="35">
        <v>34.222179642096378</v>
      </c>
      <c r="D268" s="35">
        <f t="shared" si="3"/>
        <v>27.112341704731588</v>
      </c>
      <c r="F268" s="37"/>
      <c r="G268" s="38"/>
      <c r="I268" s="42"/>
    </row>
    <row r="269" spans="2:9" x14ac:dyDescent="0.35">
      <c r="B269" s="87">
        <v>41640</v>
      </c>
      <c r="C269" s="39">
        <v>33.873458692040479</v>
      </c>
      <c r="D269" s="39">
        <f t="shared" si="3"/>
        <v>27.250872192441502</v>
      </c>
      <c r="F269" s="37"/>
      <c r="G269" s="38"/>
      <c r="I269" s="42"/>
    </row>
    <row r="270" spans="2:9" x14ac:dyDescent="0.35">
      <c r="B270" s="88">
        <v>41671</v>
      </c>
      <c r="C270" s="35">
        <v>33.959569076246403</v>
      </c>
      <c r="D270" s="35">
        <f t="shared" si="3"/>
        <v>27.405572199972429</v>
      </c>
      <c r="F270" s="37"/>
      <c r="G270" s="38"/>
      <c r="I270" s="42"/>
    </row>
    <row r="271" spans="2:9" x14ac:dyDescent="0.35">
      <c r="B271" s="87">
        <v>41699</v>
      </c>
      <c r="C271" s="39">
        <v>33.711347109899329</v>
      </c>
      <c r="D271" s="39">
        <f t="shared" si="3"/>
        <v>27.561304046514071</v>
      </c>
      <c r="F271" s="37"/>
      <c r="G271" s="38"/>
      <c r="I271" s="42"/>
    </row>
    <row r="272" spans="2:9" x14ac:dyDescent="0.35">
      <c r="B272" s="88">
        <v>41730</v>
      </c>
      <c r="C272" s="35">
        <v>33.296874697527478</v>
      </c>
      <c r="D272" s="35">
        <f t="shared" si="3"/>
        <v>27.728773628071696</v>
      </c>
      <c r="F272" s="37"/>
      <c r="G272" s="38"/>
      <c r="I272" s="42"/>
    </row>
    <row r="273" spans="2:9" x14ac:dyDescent="0.35">
      <c r="B273" s="87">
        <v>41760</v>
      </c>
      <c r="C273" s="39">
        <v>32.279132570972799</v>
      </c>
      <c r="D273" s="39">
        <f t="shared" si="3"/>
        <v>27.923343992593573</v>
      </c>
      <c r="F273" s="37"/>
      <c r="G273" s="38"/>
      <c r="I273" s="42"/>
    </row>
    <row r="274" spans="2:9" x14ac:dyDescent="0.35">
      <c r="B274" s="88">
        <v>41791</v>
      </c>
      <c r="C274" s="35">
        <v>31.719686265276774</v>
      </c>
      <c r="D274" s="35">
        <f t="shared" si="3"/>
        <v>28.078744076322216</v>
      </c>
      <c r="F274" s="37"/>
      <c r="G274" s="38"/>
      <c r="I274" s="42"/>
    </row>
    <row r="275" spans="2:9" x14ac:dyDescent="0.35">
      <c r="B275" s="87">
        <v>41821</v>
      </c>
      <c r="C275" s="39">
        <v>31.595183477763058</v>
      </c>
      <c r="D275" s="39">
        <f t="shared" si="3"/>
        <v>28.222121820400879</v>
      </c>
      <c r="F275" s="37"/>
      <c r="G275" s="38"/>
      <c r="I275" s="42"/>
    </row>
    <row r="276" spans="2:9" x14ac:dyDescent="0.35">
      <c r="B276" s="88">
        <v>41852</v>
      </c>
      <c r="C276" s="35">
        <v>31.130206908497211</v>
      </c>
      <c r="D276" s="35">
        <f t="shared" si="3"/>
        <v>28.353239223260893</v>
      </c>
      <c r="F276" s="37"/>
      <c r="G276" s="38"/>
      <c r="I276" s="42"/>
    </row>
    <row r="277" spans="2:9" x14ac:dyDescent="0.35">
      <c r="B277" s="87">
        <v>41883</v>
      </c>
      <c r="C277" s="39">
        <v>30.786982496952028</v>
      </c>
      <c r="D277" s="39">
        <f t="shared" si="3"/>
        <v>28.465554975600394</v>
      </c>
      <c r="F277" s="37"/>
      <c r="G277" s="38"/>
      <c r="I277" s="42"/>
    </row>
    <row r="278" spans="2:9" x14ac:dyDescent="0.35">
      <c r="B278" s="88">
        <v>41913</v>
      </c>
      <c r="C278" s="35">
        <v>29.747044055017685</v>
      </c>
      <c r="D278" s="35">
        <f t="shared" si="3"/>
        <v>28.554047086230014</v>
      </c>
      <c r="F278" s="37"/>
      <c r="G278" s="38"/>
      <c r="I278" s="42"/>
    </row>
    <row r="279" spans="2:9" x14ac:dyDescent="0.35">
      <c r="B279" s="87">
        <v>41944</v>
      </c>
      <c r="C279" s="39">
        <v>28.833778158135839</v>
      </c>
      <c r="D279" s="39">
        <f t="shared" si="3"/>
        <v>28.62006506467716</v>
      </c>
      <c r="F279" s="37"/>
      <c r="G279" s="38"/>
      <c r="I279" s="42"/>
    </row>
    <row r="280" spans="2:9" x14ac:dyDescent="0.35">
      <c r="B280" s="88">
        <v>41974</v>
      </c>
      <c r="C280" s="35">
        <v>27.676506492245743</v>
      </c>
      <c r="D280" s="35">
        <f t="shared" si="3"/>
        <v>28.669639887485459</v>
      </c>
      <c r="F280" s="37"/>
      <c r="G280" s="38"/>
      <c r="I280" s="42"/>
    </row>
    <row r="281" spans="2:9" x14ac:dyDescent="0.35">
      <c r="B281" s="87">
        <v>42005</v>
      </c>
      <c r="C281" s="39">
        <v>26.461454712553621</v>
      </c>
      <c r="D281" s="39">
        <f t="shared" si="3"/>
        <v>28.699543623450204</v>
      </c>
      <c r="F281" s="37"/>
      <c r="G281" s="38"/>
      <c r="I281" s="42"/>
    </row>
    <row r="282" spans="2:9" x14ac:dyDescent="0.35">
      <c r="B282" s="88">
        <v>42036</v>
      </c>
      <c r="C282" s="35">
        <v>26.055267049801561</v>
      </c>
      <c r="D282" s="35">
        <f t="shared" si="3"/>
        <v>28.730563129616051</v>
      </c>
      <c r="F282" s="37"/>
      <c r="G282" s="38"/>
      <c r="I282" s="42"/>
    </row>
    <row r="283" spans="2:9" x14ac:dyDescent="0.35">
      <c r="B283" s="87">
        <v>42064</v>
      </c>
      <c r="C283" s="39">
        <v>25.045201713436885</v>
      </c>
      <c r="D283" s="39">
        <f t="shared" si="3"/>
        <v>28.746320365906552</v>
      </c>
      <c r="F283" s="37"/>
      <c r="G283" s="38"/>
      <c r="I283" s="42"/>
    </row>
    <row r="284" spans="2:9" x14ac:dyDescent="0.35">
      <c r="B284" s="88">
        <v>42095</v>
      </c>
      <c r="C284" s="35">
        <v>24.687171958999812</v>
      </c>
      <c r="D284" s="35">
        <f t="shared" si="3"/>
        <v>28.764975324194594</v>
      </c>
      <c r="F284" s="37"/>
      <c r="G284" s="38"/>
      <c r="I284" s="42"/>
    </row>
    <row r="285" spans="2:9" x14ac:dyDescent="0.35">
      <c r="B285" s="87">
        <v>42125</v>
      </c>
      <c r="C285" s="39">
        <v>24.144622019460073</v>
      </c>
      <c r="D285" s="39">
        <f t="shared" si="3"/>
        <v>28.773394120521818</v>
      </c>
      <c r="F285" s="37"/>
      <c r="G285" s="38"/>
      <c r="I285" s="42"/>
    </row>
    <row r="286" spans="2:9" x14ac:dyDescent="0.35">
      <c r="B286" s="88">
        <v>42156</v>
      </c>
      <c r="C286" s="35">
        <v>23.828600362227228</v>
      </c>
      <c r="D286" s="35">
        <f t="shared" si="3"/>
        <v>28.772999068582934</v>
      </c>
      <c r="F286" s="37"/>
      <c r="G286" s="38"/>
      <c r="I286" s="42"/>
    </row>
    <row r="287" spans="2:9" x14ac:dyDescent="0.35">
      <c r="B287" s="87">
        <v>42186</v>
      </c>
      <c r="C287" s="39">
        <v>23.632071648008328</v>
      </c>
      <c r="D287" s="39">
        <f t="shared" si="3"/>
        <v>28.761965972225937</v>
      </c>
      <c r="F287" s="37"/>
      <c r="G287" s="38"/>
      <c r="I287" s="42"/>
    </row>
    <row r="288" spans="2:9" x14ac:dyDescent="0.35">
      <c r="B288" s="88">
        <v>42217</v>
      </c>
      <c r="C288" s="35">
        <v>23.429604483244663</v>
      </c>
      <c r="D288" s="35">
        <f t="shared" si="3"/>
        <v>28.74074489724649</v>
      </c>
      <c r="F288" s="37"/>
      <c r="G288" s="38"/>
      <c r="I288" s="42"/>
    </row>
    <row r="289" spans="2:9" x14ac:dyDescent="0.35">
      <c r="B289" s="87">
        <v>42248</v>
      </c>
      <c r="C289" s="39">
        <v>23.798827023664426</v>
      </c>
      <c r="D289" s="39">
        <f t="shared" si="3"/>
        <v>28.716627761284936</v>
      </c>
      <c r="F289" s="37"/>
      <c r="G289" s="38"/>
      <c r="I289" s="42"/>
    </row>
    <row r="290" spans="2:9" x14ac:dyDescent="0.35">
      <c r="B290" s="88">
        <v>42278</v>
      </c>
      <c r="C290" s="35">
        <v>24.503336683477432</v>
      </c>
      <c r="D290" s="35">
        <f t="shared" si="3"/>
        <v>28.695079911426543</v>
      </c>
      <c r="F290" s="37"/>
      <c r="G290" s="38"/>
      <c r="I290" s="42"/>
    </row>
    <row r="291" spans="2:9" x14ac:dyDescent="0.35">
      <c r="B291" s="87">
        <v>42309</v>
      </c>
      <c r="C291" s="39">
        <v>24.244457634227881</v>
      </c>
      <c r="D291" s="39">
        <f t="shared" si="3"/>
        <v>28.663049821098912</v>
      </c>
      <c r="F291" s="37"/>
      <c r="G291" s="38"/>
      <c r="I291" s="42"/>
    </row>
    <row r="292" spans="2:9" x14ac:dyDescent="0.35">
      <c r="B292" s="88">
        <v>42339</v>
      </c>
      <c r="C292" s="35">
        <v>23.969812164113652</v>
      </c>
      <c r="D292" s="35">
        <f t="shared" si="3"/>
        <v>28.629431374933272</v>
      </c>
      <c r="F292" s="37"/>
      <c r="G292" s="38"/>
      <c r="I292" s="42"/>
    </row>
    <row r="293" spans="2:9" x14ac:dyDescent="0.35">
      <c r="B293" s="87">
        <v>42370</v>
      </c>
      <c r="C293" s="39">
        <v>23.157085710616315</v>
      </c>
      <c r="D293" s="39">
        <f t="shared" si="3"/>
        <v>28.585678649433866</v>
      </c>
      <c r="F293" s="37"/>
      <c r="G293" s="38"/>
      <c r="I293" s="42"/>
    </row>
    <row r="294" spans="2:9" x14ac:dyDescent="0.35">
      <c r="B294" s="88">
        <v>42401</v>
      </c>
      <c r="C294" s="35">
        <v>23.010807674863806</v>
      </c>
      <c r="D294" s="35">
        <f t="shared" si="3"/>
        <v>28.534562583019625</v>
      </c>
      <c r="F294" s="37"/>
      <c r="G294" s="38"/>
      <c r="I294" s="42"/>
    </row>
    <row r="295" spans="2:9" x14ac:dyDescent="0.35">
      <c r="B295" s="87">
        <v>42430</v>
      </c>
      <c r="C295" s="39">
        <v>22.436820721398796</v>
      </c>
      <c r="D295" s="39">
        <f t="shared" si="3"/>
        <v>28.4658674202167</v>
      </c>
      <c r="F295" s="37"/>
      <c r="G295" s="38"/>
      <c r="I295" s="42"/>
    </row>
    <row r="296" spans="2:9" x14ac:dyDescent="0.35">
      <c r="B296" s="88">
        <v>42461</v>
      </c>
      <c r="C296" s="35">
        <v>21.640955026287926</v>
      </c>
      <c r="D296" s="35">
        <f t="shared" si="3"/>
        <v>28.386416538494032</v>
      </c>
      <c r="F296" s="37"/>
      <c r="G296" s="38"/>
      <c r="I296" s="42"/>
    </row>
    <row r="297" spans="2:9" x14ac:dyDescent="0.35">
      <c r="B297" s="87">
        <v>42491</v>
      </c>
      <c r="C297" s="39">
        <v>20.443275277199383</v>
      </c>
      <c r="D297" s="39">
        <f t="shared" si="3"/>
        <v>28.287423092410879</v>
      </c>
      <c r="F297" s="37"/>
      <c r="G297" s="38"/>
      <c r="I297" s="42"/>
    </row>
    <row r="298" spans="2:9" x14ac:dyDescent="0.35">
      <c r="B298" s="88">
        <v>42522</v>
      </c>
      <c r="C298" s="35">
        <v>19.951810060771706</v>
      </c>
      <c r="D298" s="35">
        <f t="shared" si="3"/>
        <v>28.176310479604414</v>
      </c>
      <c r="F298" s="37"/>
      <c r="G298" s="38"/>
      <c r="I298" s="42"/>
    </row>
    <row r="299" spans="2:9" x14ac:dyDescent="0.35">
      <c r="B299" s="87">
        <v>42552</v>
      </c>
      <c r="C299" s="39">
        <v>20.803041524271976</v>
      </c>
      <c r="D299" s="39">
        <f t="shared" si="3"/>
        <v>28.069579249289042</v>
      </c>
      <c r="F299" s="37"/>
      <c r="G299" s="38"/>
      <c r="I299" s="42"/>
    </row>
    <row r="300" spans="2:9" x14ac:dyDescent="0.35">
      <c r="B300" s="88">
        <v>42583</v>
      </c>
      <c r="C300" s="35">
        <v>21.46716707850976</v>
      </c>
      <c r="D300" s="35">
        <f t="shared" si="3"/>
        <v>27.967589326789575</v>
      </c>
      <c r="F300" s="37"/>
      <c r="G300" s="38"/>
      <c r="I300" s="42"/>
    </row>
    <row r="301" spans="2:9" x14ac:dyDescent="0.35">
      <c r="B301" s="87">
        <v>42614</v>
      </c>
      <c r="C301" s="39">
        <v>22.702646997868751</v>
      </c>
      <c r="D301" s="39">
        <f t="shared" si="3"/>
        <v>27.877064544009567</v>
      </c>
      <c r="F301" s="37"/>
      <c r="G301" s="38"/>
      <c r="I301" s="42"/>
    </row>
    <row r="302" spans="2:9" x14ac:dyDescent="0.35">
      <c r="B302" s="88">
        <v>42644</v>
      </c>
      <c r="C302" s="35">
        <v>24.198437162037585</v>
      </c>
      <c r="D302" s="35">
        <f t="shared" si="3"/>
        <v>27.795557950834514</v>
      </c>
      <c r="F302" s="37"/>
      <c r="G302" s="38"/>
      <c r="I302" s="42"/>
    </row>
    <row r="303" spans="2:9" x14ac:dyDescent="0.35">
      <c r="B303" s="87">
        <v>42675</v>
      </c>
      <c r="C303" s="39">
        <v>25.543297407207799</v>
      </c>
      <c r="D303" s="39">
        <f t="shared" si="3"/>
        <v>27.730490671818245</v>
      </c>
      <c r="F303" s="37"/>
      <c r="G303" s="38"/>
      <c r="I303" s="42"/>
    </row>
    <row r="304" spans="2:9" x14ac:dyDescent="0.35">
      <c r="B304" s="88">
        <v>42705</v>
      </c>
      <c r="C304" s="35">
        <v>26.219464498726527</v>
      </c>
      <c r="D304" s="35">
        <f t="shared" si="3"/>
        <v>27.678587658802453</v>
      </c>
      <c r="F304" s="37"/>
      <c r="G304" s="38"/>
      <c r="I304" s="42"/>
    </row>
    <row r="305" spans="2:13" x14ac:dyDescent="0.35">
      <c r="B305" s="87">
        <v>42736</v>
      </c>
      <c r="C305" s="39">
        <v>26.951692164508586</v>
      </c>
      <c r="D305" s="39">
        <f t="shared" si="3"/>
        <v>27.645003184722132</v>
      </c>
      <c r="F305" s="37"/>
      <c r="G305" s="38"/>
      <c r="H305" s="43"/>
      <c r="I305" s="42"/>
    </row>
    <row r="306" spans="2:13" ht="14.25" customHeight="1" x14ac:dyDescent="0.35">
      <c r="B306" s="88">
        <v>42767</v>
      </c>
      <c r="C306" s="35">
        <v>27.472981420082434</v>
      </c>
      <c r="D306" s="35">
        <f t="shared" si="3"/>
        <v>27.620650317253499</v>
      </c>
      <c r="F306" s="37"/>
      <c r="G306" s="38"/>
      <c r="H306" s="43"/>
      <c r="I306" s="42"/>
    </row>
    <row r="307" spans="2:13" x14ac:dyDescent="0.35">
      <c r="B307" s="87">
        <v>42795</v>
      </c>
      <c r="C307" s="39">
        <v>27.475370090405253</v>
      </c>
      <c r="D307" s="39">
        <f t="shared" si="3"/>
        <v>27.601124088124056</v>
      </c>
      <c r="F307" s="37"/>
      <c r="G307" s="38"/>
      <c r="H307" s="44"/>
      <c r="I307" s="42"/>
    </row>
    <row r="308" spans="2:13" x14ac:dyDescent="0.35">
      <c r="B308" s="88">
        <v>42826</v>
      </c>
      <c r="C308" s="35">
        <v>26.931571292499605</v>
      </c>
      <c r="D308" s="35">
        <f t="shared" si="3"/>
        <v>27.586113543047766</v>
      </c>
      <c r="F308" s="37"/>
      <c r="G308" s="38"/>
      <c r="H308" s="45"/>
      <c r="I308" s="42"/>
    </row>
    <row r="309" spans="2:13" x14ac:dyDescent="0.35">
      <c r="B309" s="87">
        <v>42856</v>
      </c>
      <c r="C309" s="39">
        <v>26.774579844168024</v>
      </c>
      <c r="D309" s="39">
        <f t="shared" si="3"/>
        <v>27.583398229158718</v>
      </c>
      <c r="F309" s="37"/>
      <c r="G309" s="38"/>
      <c r="H309" s="45"/>
      <c r="I309" s="42"/>
    </row>
    <row r="310" spans="2:13" x14ac:dyDescent="0.35">
      <c r="B310" s="88">
        <v>42887</v>
      </c>
      <c r="C310" s="35">
        <v>26.759589517580643</v>
      </c>
      <c r="D310" s="35">
        <f t="shared" si="3"/>
        <v>27.594124023656537</v>
      </c>
      <c r="F310" s="37"/>
      <c r="G310" s="38"/>
      <c r="H310" s="44"/>
      <c r="I310" s="42"/>
    </row>
    <row r="311" spans="2:13" x14ac:dyDescent="0.35">
      <c r="B311" s="87">
        <v>42917</v>
      </c>
      <c r="C311" s="39">
        <v>27.880496473409465</v>
      </c>
      <c r="D311" s="39">
        <f t="shared" si="3"/>
        <v>27.620197318573279</v>
      </c>
      <c r="F311" s="37"/>
      <c r="G311" s="38"/>
      <c r="H311" s="45"/>
      <c r="I311" s="42"/>
    </row>
    <row r="312" spans="2:13" x14ac:dyDescent="0.35">
      <c r="B312" s="88">
        <v>42948</v>
      </c>
      <c r="C312" s="35">
        <v>29.070982242749551</v>
      </c>
      <c r="D312" s="35">
        <f t="shared" si="3"/>
        <v>27.661768736814661</v>
      </c>
      <c r="E312" s="46"/>
      <c r="F312" s="37"/>
      <c r="G312" s="38"/>
      <c r="H312" s="45"/>
      <c r="I312" s="42"/>
      <c r="J312" s="46"/>
      <c r="K312" s="46"/>
      <c r="L312" s="46"/>
      <c r="M312" s="46"/>
    </row>
    <row r="313" spans="2:13" x14ac:dyDescent="0.35">
      <c r="B313" s="87">
        <v>42979</v>
      </c>
      <c r="C313" s="39">
        <v>30.447300205392178</v>
      </c>
      <c r="D313" s="39">
        <f t="shared" si="3"/>
        <v>27.710833040191613</v>
      </c>
      <c r="F313" s="37"/>
      <c r="G313" s="38"/>
      <c r="H313" s="45"/>
      <c r="I313" s="42"/>
    </row>
    <row r="314" spans="2:13" x14ac:dyDescent="0.35">
      <c r="B314" s="88">
        <v>43009</v>
      </c>
      <c r="C314" s="35">
        <v>31.810579957090134</v>
      </c>
      <c r="D314" s="35">
        <f t="shared" si="3"/>
        <v>27.756070784402411</v>
      </c>
      <c r="F314" s="37"/>
      <c r="G314" s="38"/>
      <c r="H314" s="45"/>
    </row>
    <row r="315" spans="2:13" x14ac:dyDescent="0.35">
      <c r="B315" s="87">
        <v>43040</v>
      </c>
      <c r="C315" s="39">
        <v>31.951181183840355</v>
      </c>
      <c r="D315" s="39">
        <f t="shared" si="3"/>
        <v>27.788048550897376</v>
      </c>
      <c r="F315" s="37"/>
      <c r="G315" s="38"/>
      <c r="H315" s="45"/>
    </row>
    <row r="316" spans="2:13" ht="14.25" customHeight="1" x14ac:dyDescent="0.35">
      <c r="B316" s="88">
        <v>43070</v>
      </c>
      <c r="C316" s="35">
        <v>31.621189938234043</v>
      </c>
      <c r="D316" s="35">
        <f t="shared" si="3"/>
        <v>27.813119021858466</v>
      </c>
      <c r="F316" s="37"/>
      <c r="G316" s="38"/>
      <c r="H316" s="45"/>
    </row>
    <row r="317" spans="2:13" x14ac:dyDescent="0.35">
      <c r="B317" s="87">
        <v>43101</v>
      </c>
      <c r="C317" s="39">
        <v>30.362201248048649</v>
      </c>
      <c r="D317" s="39">
        <f t="shared" si="3"/>
        <v>27.818691865177126</v>
      </c>
      <c r="F317" s="37"/>
      <c r="G317" s="38"/>
      <c r="H317" s="45"/>
      <c r="I317" s="93"/>
      <c r="J317" s="94"/>
      <c r="K317" s="37"/>
    </row>
    <row r="318" spans="2:13" x14ac:dyDescent="0.35">
      <c r="B318" s="88">
        <v>43132</v>
      </c>
      <c r="C318" s="35">
        <v>29.408421694742302</v>
      </c>
      <c r="D318" s="35">
        <f t="shared" si="3"/>
        <v>27.807703871483401</v>
      </c>
      <c r="F318" s="37"/>
      <c r="G318" s="38"/>
      <c r="H318" s="45"/>
      <c r="I318" s="93"/>
      <c r="J318" s="94"/>
    </row>
    <row r="319" spans="2:13" x14ac:dyDescent="0.35">
      <c r="B319" s="87">
        <v>43160</v>
      </c>
      <c r="C319" s="39">
        <v>28.49458732950546</v>
      </c>
      <c r="D319" s="39">
        <f t="shared" si="3"/>
        <v>27.781504045174422</v>
      </c>
      <c r="F319" s="37"/>
      <c r="G319" s="38"/>
      <c r="H319" s="45"/>
      <c r="I319" s="93"/>
      <c r="J319" s="94"/>
    </row>
    <row r="320" spans="2:13" x14ac:dyDescent="0.35">
      <c r="B320" s="88">
        <v>43191</v>
      </c>
      <c r="C320" s="35">
        <v>27.412115842370277</v>
      </c>
      <c r="D320" s="35">
        <f t="shared" si="3"/>
        <v>27.736850321279345</v>
      </c>
      <c r="F320" s="37"/>
      <c r="G320" s="38"/>
      <c r="H320" s="45"/>
      <c r="I320" s="93"/>
      <c r="J320" s="94"/>
    </row>
    <row r="321" spans="2:10" x14ac:dyDescent="0.35">
      <c r="B321" s="87">
        <v>43221</v>
      </c>
      <c r="C321" s="39">
        <v>26.802697924477751</v>
      </c>
      <c r="D321" s="39">
        <f t="shared" si="3"/>
        <v>27.68417193573265</v>
      </c>
      <c r="F321" s="37"/>
      <c r="G321" s="38"/>
      <c r="I321" s="93"/>
      <c r="J321" s="94"/>
    </row>
    <row r="322" spans="2:10" x14ac:dyDescent="0.35">
      <c r="B322" s="88">
        <v>43252</v>
      </c>
      <c r="C322" s="35">
        <v>27.199106312268384</v>
      </c>
      <c r="D322" s="35">
        <f t="shared" si="3"/>
        <v>27.625642298176619</v>
      </c>
      <c r="F322" s="37"/>
      <c r="G322" s="38"/>
      <c r="I322" s="93"/>
      <c r="J322" s="94"/>
    </row>
    <row r="323" spans="2:10" x14ac:dyDescent="0.35">
      <c r="B323" s="87">
        <v>43282</v>
      </c>
      <c r="C323" s="39">
        <v>28.563847929096976</v>
      </c>
      <c r="D323" s="39">
        <f t="shared" si="3"/>
        <v>27.579025843776641</v>
      </c>
      <c r="F323" s="37"/>
      <c r="G323" s="38"/>
      <c r="I323" s="93"/>
      <c r="J323" s="94"/>
    </row>
    <row r="324" spans="2:10" x14ac:dyDescent="0.35">
      <c r="B324" s="88">
        <v>43313</v>
      </c>
      <c r="C324" s="35">
        <v>29.686052736906841</v>
      </c>
      <c r="D324" s="35">
        <f t="shared" si="3"/>
        <v>27.539408388842617</v>
      </c>
      <c r="F324" s="37"/>
      <c r="G324" s="38"/>
      <c r="I324" s="93"/>
      <c r="J324" s="94"/>
    </row>
    <row r="325" spans="2:10" x14ac:dyDescent="0.35">
      <c r="B325" s="87">
        <v>43344</v>
      </c>
      <c r="C325" s="39">
        <v>30.613962176380259</v>
      </c>
      <c r="D325" s="39">
        <f t="shared" si="3"/>
        <v>27.500268972330502</v>
      </c>
      <c r="F325" s="37"/>
      <c r="G325" s="38"/>
      <c r="I325" s="93"/>
      <c r="J325" s="94"/>
    </row>
    <row r="326" spans="2:10" x14ac:dyDescent="0.35">
      <c r="B326" s="88">
        <v>43374</v>
      </c>
      <c r="C326" s="35">
        <v>31.456904313185031</v>
      </c>
      <c r="D326" s="35">
        <f t="shared" si="3"/>
        <v>27.464657202110892</v>
      </c>
      <c r="F326" s="37"/>
      <c r="G326" s="38"/>
      <c r="I326" s="93"/>
      <c r="J326" s="94"/>
    </row>
    <row r="327" spans="2:10" x14ac:dyDescent="0.35">
      <c r="B327" s="87">
        <v>43405</v>
      </c>
      <c r="C327" s="39">
        <v>31.602031871800214</v>
      </c>
      <c r="D327" s="39">
        <f t="shared" si="3"/>
        <v>27.415943832406501</v>
      </c>
      <c r="F327" s="37"/>
      <c r="G327" s="38"/>
      <c r="I327" s="93"/>
      <c r="J327" s="94"/>
    </row>
    <row r="328" spans="2:10" x14ac:dyDescent="0.35">
      <c r="B328" s="88">
        <v>43435</v>
      </c>
      <c r="C328" s="35">
        <v>30.418016661055084</v>
      </c>
      <c r="D328" s="35">
        <f t="shared" si="3"/>
        <v>27.352541116055811</v>
      </c>
      <c r="F328" s="37"/>
      <c r="G328" s="38"/>
      <c r="I328" s="93"/>
      <c r="J328" s="94"/>
    </row>
    <row r="329" spans="2:10" x14ac:dyDescent="0.35">
      <c r="B329" s="87">
        <v>43466</v>
      </c>
      <c r="C329" s="39">
        <v>29.610936415519046</v>
      </c>
      <c r="D329" s="39">
        <f t="shared" si="3"/>
        <v>27.281499078113782</v>
      </c>
      <c r="F329" s="37"/>
      <c r="G329" s="38"/>
      <c r="I329" s="93"/>
      <c r="J329" s="94"/>
    </row>
    <row r="330" spans="2:10" x14ac:dyDescent="0.35">
      <c r="B330" s="88">
        <v>43497</v>
      </c>
      <c r="C330" s="35">
        <v>29.352397565934435</v>
      </c>
      <c r="D330" s="35">
        <f t="shared" ref="D330:D341" si="4">AVERAGE(C271:C330)</f>
        <v>27.204712886275249</v>
      </c>
      <c r="F330" s="37"/>
      <c r="G330" s="38"/>
      <c r="I330" s="93"/>
      <c r="J330" s="94"/>
    </row>
    <row r="331" spans="2:10" x14ac:dyDescent="0.35">
      <c r="B331" s="87">
        <v>43525</v>
      </c>
      <c r="C331" s="39">
        <v>28.914002185050993</v>
      </c>
      <c r="D331" s="39">
        <f t="shared" si="4"/>
        <v>27.124757137527773</v>
      </c>
      <c r="F331" s="37"/>
      <c r="G331" s="38"/>
      <c r="I331" s="93"/>
      <c r="J331" s="94"/>
    </row>
    <row r="332" spans="2:10" x14ac:dyDescent="0.35">
      <c r="B332" s="88">
        <v>43556</v>
      </c>
      <c r="C332" s="35">
        <v>28.226547372422488</v>
      </c>
      <c r="D332" s="35">
        <f t="shared" si="4"/>
        <v>27.040251682109361</v>
      </c>
      <c r="F332" s="37"/>
      <c r="G332" s="38"/>
      <c r="I332" s="93"/>
      <c r="J332" s="94"/>
    </row>
    <row r="333" spans="2:10" x14ac:dyDescent="0.35">
      <c r="B333" s="87">
        <v>43586</v>
      </c>
      <c r="C333" s="39">
        <v>27.836109248342623</v>
      </c>
      <c r="D333" s="39">
        <f t="shared" si="4"/>
        <v>26.966201293398857</v>
      </c>
      <c r="F333" s="37"/>
      <c r="G333" s="38"/>
      <c r="I333" s="93"/>
      <c r="J333" s="95"/>
    </row>
    <row r="334" spans="2:10" x14ac:dyDescent="0.35">
      <c r="B334" s="88">
        <v>43617</v>
      </c>
      <c r="C334" s="35">
        <v>27.986900024887024</v>
      </c>
      <c r="D334" s="35">
        <f t="shared" si="4"/>
        <v>26.903988189392361</v>
      </c>
      <c r="F334" s="37"/>
      <c r="G334" s="38"/>
      <c r="I334" s="93"/>
      <c r="J334" s="95"/>
    </row>
    <row r="335" spans="2:10" x14ac:dyDescent="0.35">
      <c r="B335" s="87">
        <v>43647</v>
      </c>
      <c r="C335" s="39">
        <v>28.371657899240656</v>
      </c>
      <c r="D335" s="39">
        <f t="shared" si="4"/>
        <v>26.850262763083652</v>
      </c>
      <c r="F335" s="37"/>
      <c r="G335" s="38"/>
      <c r="I335" s="93"/>
      <c r="J335" s="94"/>
    </row>
    <row r="336" spans="2:10" x14ac:dyDescent="0.35">
      <c r="B336" s="88">
        <v>43678</v>
      </c>
      <c r="C336" s="35">
        <v>28.614984364844481</v>
      </c>
      <c r="D336" s="35">
        <f t="shared" si="4"/>
        <v>26.808342387356113</v>
      </c>
      <c r="F336" s="37"/>
      <c r="G336" s="38"/>
      <c r="I336" s="93"/>
      <c r="J336" s="94"/>
    </row>
    <row r="337" spans="2:10" x14ac:dyDescent="0.35">
      <c r="B337" s="87">
        <v>43709</v>
      </c>
      <c r="C337" s="39">
        <v>29.213261489617771</v>
      </c>
      <c r="D337" s="39">
        <f t="shared" si="4"/>
        <v>26.782113703900542</v>
      </c>
      <c r="F337" s="37"/>
      <c r="G337" s="38"/>
      <c r="I337" s="93"/>
      <c r="J337" s="94"/>
    </row>
    <row r="338" spans="2:10" x14ac:dyDescent="0.35">
      <c r="B338" s="88">
        <v>43739</v>
      </c>
      <c r="C338" s="35">
        <v>29.400410619315579</v>
      </c>
      <c r="D338" s="35">
        <f t="shared" si="4"/>
        <v>26.776336479972169</v>
      </c>
      <c r="F338" s="37"/>
      <c r="G338" s="38"/>
      <c r="I338" s="93"/>
      <c r="J338" s="95"/>
    </row>
    <row r="339" spans="2:10" x14ac:dyDescent="0.35">
      <c r="B339" s="87">
        <v>43770</v>
      </c>
      <c r="C339" s="39">
        <v>29.873961408782048</v>
      </c>
      <c r="D339" s="39">
        <f t="shared" si="4"/>
        <v>26.79367286748294</v>
      </c>
      <c r="I339" s="93"/>
      <c r="J339" s="95"/>
    </row>
    <row r="340" spans="2:10" x14ac:dyDescent="0.35">
      <c r="B340" s="88">
        <v>43800</v>
      </c>
      <c r="C340" s="35">
        <v>29.410383415149706</v>
      </c>
      <c r="D340" s="35">
        <f t="shared" si="4"/>
        <v>26.822570816197999</v>
      </c>
      <c r="F340" s="37"/>
      <c r="G340" s="38"/>
      <c r="I340" s="93"/>
      <c r="J340" s="95"/>
    </row>
    <row r="341" spans="2:10" x14ac:dyDescent="0.35">
      <c r="B341" s="87">
        <v>43831</v>
      </c>
      <c r="C341" s="39">
        <v>28.831844027738402</v>
      </c>
      <c r="D341" s="39">
        <f t="shared" si="4"/>
        <v>26.862077304784417</v>
      </c>
      <c r="I341" s="93"/>
      <c r="J341" s="94"/>
    </row>
    <row r="342" spans="2:10" x14ac:dyDescent="0.35">
      <c r="B342" s="88">
        <v>43862</v>
      </c>
      <c r="C342" s="35">
        <v>28.725717358898986</v>
      </c>
      <c r="D342" s="35">
        <f t="shared" ref="D342:D347" si="5">AVERAGE(C283:C342)</f>
        <v>26.906584809936035</v>
      </c>
      <c r="I342" s="93"/>
      <c r="J342" s="94"/>
    </row>
    <row r="343" spans="2:10" x14ac:dyDescent="0.35">
      <c r="B343" s="87">
        <v>43891</v>
      </c>
      <c r="C343" s="39">
        <v>28.583591742783501</v>
      </c>
      <c r="D343" s="39">
        <f t="shared" si="5"/>
        <v>26.965557977091816</v>
      </c>
      <c r="I343" s="93"/>
      <c r="J343" s="94"/>
    </row>
    <row r="344" spans="2:10" x14ac:dyDescent="0.35">
      <c r="B344" s="88">
        <v>43922</v>
      </c>
      <c r="C344" s="35">
        <v>27.352026929636288</v>
      </c>
      <c r="D344" s="35">
        <f t="shared" si="5"/>
        <v>27.009972226602425</v>
      </c>
      <c r="I344" s="93"/>
      <c r="J344" s="94"/>
    </row>
    <row r="345" spans="2:10" x14ac:dyDescent="0.35">
      <c r="B345" s="87">
        <v>43952</v>
      </c>
      <c r="C345" s="39">
        <v>26.706218742816088</v>
      </c>
      <c r="D345" s="39">
        <f t="shared" si="5"/>
        <v>27.052665505325031</v>
      </c>
      <c r="I345" s="93"/>
      <c r="J345" s="94"/>
    </row>
    <row r="346" spans="2:10" x14ac:dyDescent="0.35">
      <c r="B346" s="88">
        <v>43983</v>
      </c>
      <c r="C346" s="35">
        <v>27.151074063519587</v>
      </c>
      <c r="D346" s="35">
        <f t="shared" ref="D346:D409" si="6">AVERAGE(C287:C346)</f>
        <v>27.108040067013235</v>
      </c>
      <c r="I346" s="93"/>
      <c r="J346" s="94"/>
    </row>
    <row r="347" spans="2:10" x14ac:dyDescent="0.35">
      <c r="B347" s="87">
        <v>44013</v>
      </c>
      <c r="C347" s="39">
        <v>27.727505608434548</v>
      </c>
      <c r="D347" s="39">
        <f t="shared" si="5"/>
        <v>27.176297299687</v>
      </c>
      <c r="I347" s="93"/>
      <c r="J347" s="94"/>
    </row>
    <row r="348" spans="2:10" x14ac:dyDescent="0.35">
      <c r="B348" s="88">
        <v>44044</v>
      </c>
      <c r="C348" s="35">
        <v>28.04795979167033</v>
      </c>
      <c r="D348" s="35">
        <f t="shared" si="6"/>
        <v>27.253269888160766</v>
      </c>
      <c r="I348" s="93"/>
      <c r="J348" s="94"/>
    </row>
    <row r="349" spans="2:10" x14ac:dyDescent="0.35">
      <c r="B349" s="87">
        <v>44075</v>
      </c>
      <c r="C349" s="39">
        <v>29.012378670104628</v>
      </c>
      <c r="D349" s="39">
        <f t="shared" si="6"/>
        <v>27.340162415601437</v>
      </c>
      <c r="I349" s="96"/>
      <c r="J349" s="97"/>
    </row>
    <row r="350" spans="2:10" x14ac:dyDescent="0.35">
      <c r="B350" s="88">
        <v>44105</v>
      </c>
      <c r="C350" s="35">
        <v>29.993108838124449</v>
      </c>
      <c r="D350" s="35">
        <f t="shared" si="6"/>
        <v>27.431658618178883</v>
      </c>
      <c r="I350" s="96"/>
      <c r="J350" s="97"/>
    </row>
    <row r="351" spans="2:10" x14ac:dyDescent="0.35">
      <c r="B351" s="87">
        <v>44136</v>
      </c>
      <c r="C351" s="39">
        <v>30.655945858487065</v>
      </c>
      <c r="D351" s="39">
        <f t="shared" si="6"/>
        <v>27.53851675524988</v>
      </c>
      <c r="I351" s="96"/>
      <c r="J351" s="97"/>
    </row>
    <row r="352" spans="2:10" x14ac:dyDescent="0.35">
      <c r="B352" s="88">
        <v>44166</v>
      </c>
      <c r="C352" s="35">
        <v>30.402028132255012</v>
      </c>
      <c r="D352" s="35">
        <f t="shared" si="6"/>
        <v>27.645720354718897</v>
      </c>
      <c r="I352" s="96"/>
      <c r="J352" s="97"/>
    </row>
    <row r="353" spans="2:10" x14ac:dyDescent="0.35">
      <c r="B353" s="87">
        <v>44197</v>
      </c>
      <c r="C353" s="39">
        <v>29.771816998943684</v>
      </c>
      <c r="D353" s="39">
        <f t="shared" si="6"/>
        <v>27.75596587619102</v>
      </c>
      <c r="I353" s="96"/>
      <c r="J353" s="97"/>
    </row>
    <row r="354" spans="2:10" x14ac:dyDescent="0.35">
      <c r="B354" s="88">
        <v>44228</v>
      </c>
      <c r="C354" s="35">
        <v>29.933341282225669</v>
      </c>
      <c r="D354" s="35">
        <f t="shared" si="6"/>
        <v>27.87134143631372</v>
      </c>
      <c r="I354" s="96"/>
      <c r="J354" s="97"/>
    </row>
    <row r="355" spans="2:10" x14ac:dyDescent="0.35">
      <c r="B355" s="87">
        <v>44256</v>
      </c>
      <c r="C355" s="39">
        <v>29.704730617299894</v>
      </c>
      <c r="D355" s="39">
        <f t="shared" si="6"/>
        <v>27.992473267912075</v>
      </c>
      <c r="I355" s="96"/>
      <c r="J355" s="97"/>
    </row>
    <row r="356" spans="2:10" x14ac:dyDescent="0.35">
      <c r="B356" s="88">
        <v>44287</v>
      </c>
      <c r="C356" s="35">
        <v>29.42487866524926</v>
      </c>
      <c r="D356" s="35">
        <f t="shared" si="6"/>
        <v>28.122205328561428</v>
      </c>
      <c r="I356" s="96"/>
      <c r="J356" s="97"/>
    </row>
    <row r="357" spans="2:10" x14ac:dyDescent="0.35">
      <c r="B357" s="87">
        <v>44317</v>
      </c>
      <c r="C357" s="39">
        <v>30.157568847112262</v>
      </c>
      <c r="D357" s="39">
        <f t="shared" si="6"/>
        <v>28.284110221393309</v>
      </c>
      <c r="I357" s="96"/>
      <c r="J357" s="97"/>
    </row>
    <row r="358" spans="2:10" x14ac:dyDescent="0.35">
      <c r="B358" s="88">
        <v>44348</v>
      </c>
      <c r="C358" s="35">
        <v>30.153154279079505</v>
      </c>
      <c r="D358" s="35">
        <f t="shared" si="6"/>
        <v>28.454132625031772</v>
      </c>
      <c r="I358" s="96"/>
      <c r="J358" s="97"/>
    </row>
    <row r="359" spans="2:10" x14ac:dyDescent="0.35">
      <c r="B359" s="87">
        <v>44378</v>
      </c>
      <c r="C359" s="39">
        <v>30.499313798823536</v>
      </c>
      <c r="D359" s="39">
        <f t="shared" si="6"/>
        <v>28.615737162940963</v>
      </c>
      <c r="I359" s="96"/>
      <c r="J359" s="97"/>
    </row>
    <row r="360" spans="2:10" x14ac:dyDescent="0.35">
      <c r="B360" s="88">
        <v>44409</v>
      </c>
      <c r="C360" s="35">
        <v>31.27987305184601</v>
      </c>
      <c r="D360" s="35">
        <f t="shared" si="6"/>
        <v>28.779282262496565</v>
      </c>
    </row>
    <row r="361" spans="2:10" x14ac:dyDescent="0.35">
      <c r="B361" s="87">
        <v>44440</v>
      </c>
      <c r="C361" s="39">
        <v>31.588899832367062</v>
      </c>
      <c r="D361" s="39">
        <f t="shared" si="6"/>
        <v>28.927386476404873</v>
      </c>
      <c r="I361" s="96"/>
      <c r="J361" s="97"/>
    </row>
    <row r="362" spans="2:10" x14ac:dyDescent="0.35">
      <c r="B362" s="88">
        <v>44470</v>
      </c>
      <c r="C362" s="35">
        <v>32.678518849145156</v>
      </c>
      <c r="D362" s="35">
        <f t="shared" si="6"/>
        <v>29.068721171189999</v>
      </c>
    </row>
    <row r="363" spans="2:10" x14ac:dyDescent="0.35">
      <c r="B363" s="87">
        <v>44501</v>
      </c>
      <c r="C363" s="39">
        <v>33.784681879142468</v>
      </c>
      <c r="D363" s="39">
        <f t="shared" si="6"/>
        <v>29.206077579055581</v>
      </c>
    </row>
    <row r="364" spans="2:10" x14ac:dyDescent="0.35">
      <c r="B364" s="88">
        <v>44531</v>
      </c>
      <c r="C364" s="35">
        <v>34.527756903384272</v>
      </c>
      <c r="D364" s="35">
        <f t="shared" si="6"/>
        <v>29.344549119133209</v>
      </c>
    </row>
    <row r="365" spans="2:10" x14ac:dyDescent="0.35">
      <c r="B365" s="87">
        <v>44562</v>
      </c>
      <c r="C365" s="39">
        <v>35.479426763369112</v>
      </c>
      <c r="D365" s="39">
        <f t="shared" si="6"/>
        <v>29.486678029114213</v>
      </c>
    </row>
    <row r="366" spans="2:10" x14ac:dyDescent="0.35">
      <c r="B366" s="88">
        <v>44593</v>
      </c>
      <c r="C366" s="35">
        <v>36.172553883418814</v>
      </c>
      <c r="D366" s="35">
        <f t="shared" si="6"/>
        <v>29.631670903503156</v>
      </c>
    </row>
    <row r="367" spans="2:10" x14ac:dyDescent="0.35">
      <c r="B367" s="87">
        <v>44621</v>
      </c>
      <c r="C367" s="39">
        <v>37.49885519839998</v>
      </c>
      <c r="D367" s="39">
        <f t="shared" si="6"/>
        <v>29.798728988636405</v>
      </c>
    </row>
    <row r="368" spans="2:10" x14ac:dyDescent="0.35">
      <c r="B368" s="88">
        <v>44652</v>
      </c>
      <c r="C368" s="35">
        <v>38.595360458248997</v>
      </c>
      <c r="D368" s="35">
        <f t="shared" si="6"/>
        <v>29.993125474732221</v>
      </c>
    </row>
    <row r="369" spans="2:4" x14ac:dyDescent="0.35">
      <c r="B369" s="87">
        <v>44682</v>
      </c>
      <c r="C369" s="39">
        <v>40.809103268404357</v>
      </c>
      <c r="D369" s="39">
        <f t="shared" si="6"/>
        <v>30.227034198469493</v>
      </c>
    </row>
    <row r="370" spans="2:4" x14ac:dyDescent="0.35">
      <c r="B370" s="88">
        <v>44713</v>
      </c>
      <c r="C370" s="35">
        <v>43.606734408473066</v>
      </c>
      <c r="D370" s="35">
        <f t="shared" si="6"/>
        <v>30.507819946651033</v>
      </c>
    </row>
    <row r="371" spans="2:4" x14ac:dyDescent="0.35">
      <c r="B371" s="87">
        <v>44743</v>
      </c>
      <c r="C371" s="39">
        <v>46.613718234343146</v>
      </c>
      <c r="D371" s="39">
        <f t="shared" si="6"/>
        <v>30.820040309333262</v>
      </c>
    </row>
    <row r="372" spans="2:4" x14ac:dyDescent="0.35">
      <c r="B372" s="88">
        <v>44774</v>
      </c>
      <c r="C372" s="35">
        <v>47.597640896096934</v>
      </c>
      <c r="D372" s="35">
        <f t="shared" si="6"/>
        <v>31.128817953555714</v>
      </c>
    </row>
    <row r="373" spans="2:4" x14ac:dyDescent="0.35">
      <c r="B373" s="87">
        <v>44805</v>
      </c>
      <c r="C373" s="39">
        <v>49.293290674727032</v>
      </c>
      <c r="D373" s="39">
        <f t="shared" si="6"/>
        <v>31.442917794711299</v>
      </c>
    </row>
    <row r="374" spans="2:4" x14ac:dyDescent="0.35">
      <c r="B374" s="88">
        <v>44835</v>
      </c>
      <c r="C374" s="35">
        <v>50.680083034220722</v>
      </c>
      <c r="D374" s="35">
        <f t="shared" si="6"/>
        <v>31.757409512663472</v>
      </c>
    </row>
    <row r="375" spans="2:4" x14ac:dyDescent="0.35">
      <c r="B375" s="87">
        <v>44866</v>
      </c>
      <c r="C375" s="39">
        <v>51.269032633073834</v>
      </c>
      <c r="D375" s="39">
        <f t="shared" si="6"/>
        <v>32.079373703484038</v>
      </c>
    </row>
    <row r="376" spans="2:4" x14ac:dyDescent="0.35">
      <c r="B376" s="88">
        <v>44896</v>
      </c>
      <c r="C376" s="35">
        <v>51.623956707463684</v>
      </c>
      <c r="D376" s="35">
        <f t="shared" si="6"/>
        <v>32.412753149637858</v>
      </c>
    </row>
    <row r="377" spans="2:4" x14ac:dyDescent="0.35">
      <c r="B377" s="87">
        <v>44927</v>
      </c>
      <c r="C377" s="39">
        <v>49.4970321350389</v>
      </c>
      <c r="D377" s="39">
        <f t="shared" si="6"/>
        <v>32.731666997754367</v>
      </c>
    </row>
    <row r="378" spans="2:4" x14ac:dyDescent="0.35">
      <c r="B378" s="88">
        <v>44958</v>
      </c>
      <c r="C378" s="35">
        <v>47.175399031877539</v>
      </c>
      <c r="D378" s="35">
        <f t="shared" si="6"/>
        <v>33.027783286706615</v>
      </c>
    </row>
    <row r="379" spans="2:4" x14ac:dyDescent="0.35">
      <c r="B379" s="87">
        <v>44986</v>
      </c>
      <c r="C379" s="39">
        <v>43.60502879380315</v>
      </c>
      <c r="D379" s="39">
        <f t="shared" si="6"/>
        <v>33.279623977778236</v>
      </c>
    </row>
    <row r="380" spans="2:4" x14ac:dyDescent="0.35">
      <c r="B380" s="88">
        <v>45017</v>
      </c>
      <c r="C380" s="35">
        <v>39.463344084227934</v>
      </c>
      <c r="D380" s="35">
        <f t="shared" si="6"/>
        <v>33.480477781809199</v>
      </c>
    </row>
    <row r="381" spans="2:4" x14ac:dyDescent="0.35">
      <c r="B381" s="87">
        <v>45047</v>
      </c>
      <c r="C381" s="39">
        <v>36.886427296229925</v>
      </c>
      <c r="D381" s="39">
        <f t="shared" si="6"/>
        <v>33.648539938005072</v>
      </c>
    </row>
    <row r="382" spans="2:4" x14ac:dyDescent="0.35">
      <c r="B382" s="88">
        <v>45078</v>
      </c>
      <c r="C382" s="35">
        <v>36.09724815873723</v>
      </c>
      <c r="D382" s="35">
        <f t="shared" si="6"/>
        <v>33.796842302112886</v>
      </c>
    </row>
    <row r="383" spans="2:4" x14ac:dyDescent="0.35">
      <c r="B383" s="87">
        <v>45108</v>
      </c>
      <c r="C383" s="39">
        <v>35.692008335740482</v>
      </c>
      <c r="D383" s="39">
        <f t="shared" si="6"/>
        <v>33.915644975556937</v>
      </c>
    </row>
    <row r="384" spans="2:4" x14ac:dyDescent="0.35">
      <c r="B384" s="88">
        <v>45139</v>
      </c>
      <c r="C384" s="35">
        <v>36.277793843735644</v>
      </c>
      <c r="D384" s="35">
        <f t="shared" si="6"/>
        <v>34.025507327337429</v>
      </c>
    </row>
    <row r="385" spans="2:6" x14ac:dyDescent="0.35">
      <c r="B385" s="87">
        <v>45170</v>
      </c>
      <c r="C385" s="39">
        <v>36.435627563766324</v>
      </c>
      <c r="D385" s="39">
        <f t="shared" si="6"/>
        <v>34.122535083793856</v>
      </c>
    </row>
    <row r="386" spans="2:6" x14ac:dyDescent="0.35">
      <c r="B386" s="88">
        <v>45200</v>
      </c>
      <c r="C386" s="35">
        <v>37.091929472302489</v>
      </c>
      <c r="D386" s="35">
        <f t="shared" si="6"/>
        <v>34.216452169779146</v>
      </c>
    </row>
    <row r="387" spans="2:6" x14ac:dyDescent="0.35">
      <c r="B387" s="87">
        <v>45231</v>
      </c>
      <c r="C387" s="39">
        <v>37.836270307259433</v>
      </c>
      <c r="D387" s="39">
        <f t="shared" si="6"/>
        <v>34.320356143703478</v>
      </c>
    </row>
    <row r="388" spans="2:6" x14ac:dyDescent="0.35">
      <c r="B388" s="88">
        <v>45261</v>
      </c>
      <c r="C388" s="35">
        <v>37.95723363345234</v>
      </c>
      <c r="D388" s="35">
        <f t="shared" si="6"/>
        <v>34.446009759910098</v>
      </c>
    </row>
    <row r="389" spans="2:6" x14ac:dyDescent="0.35">
      <c r="B389" s="87">
        <v>45292</v>
      </c>
      <c r="C389" s="39">
        <v>38.459630646306181</v>
      </c>
      <c r="D389" s="39">
        <f t="shared" si="6"/>
        <v>34.593487997089873</v>
      </c>
      <c r="E389" s="37"/>
      <c r="F389" s="107"/>
    </row>
    <row r="390" spans="2:6" x14ac:dyDescent="0.35">
      <c r="B390" s="88">
        <v>45323</v>
      </c>
      <c r="C390" s="35">
        <v>38.766680886531532</v>
      </c>
      <c r="D390" s="35">
        <f t="shared" si="6"/>
        <v>34.750392719099828</v>
      </c>
      <c r="E390" s="37"/>
      <c r="F390" s="107"/>
    </row>
    <row r="391" spans="2:6" x14ac:dyDescent="0.35">
      <c r="B391" s="87">
        <v>45352</v>
      </c>
      <c r="C391" s="39">
        <v>38.820073485253346</v>
      </c>
      <c r="D391" s="39">
        <f t="shared" si="6"/>
        <v>34.915493907436527</v>
      </c>
      <c r="E391" s="37"/>
      <c r="F391" s="107"/>
    </row>
    <row r="392" spans="2:6" x14ac:dyDescent="0.35">
      <c r="B392" s="88">
        <v>45383</v>
      </c>
      <c r="C392" s="35">
        <v>38.411102038946254</v>
      </c>
      <c r="D392" s="35">
        <f t="shared" si="6"/>
        <v>35.085236485211929</v>
      </c>
      <c r="E392" s="37"/>
      <c r="F392" s="107"/>
    </row>
    <row r="393" spans="2:6" x14ac:dyDescent="0.35">
      <c r="B393" s="87">
        <v>45413</v>
      </c>
      <c r="C393" s="39">
        <v>38.027733242708671</v>
      </c>
      <c r="D393" s="39">
        <f t="shared" si="6"/>
        <v>35.255096885118029</v>
      </c>
      <c r="E393" s="37"/>
      <c r="F393" s="107"/>
    </row>
    <row r="394" spans="2:6" x14ac:dyDescent="0.35">
      <c r="B394" s="88">
        <v>45444</v>
      </c>
      <c r="C394" s="35">
        <v>38.932519126734704</v>
      </c>
      <c r="D394" s="35">
        <f t="shared" si="6"/>
        <v>35.437523870148816</v>
      </c>
      <c r="E394" s="37"/>
      <c r="F394" s="107"/>
    </row>
    <row r="395" spans="2:6" x14ac:dyDescent="0.35">
      <c r="B395" s="87">
        <v>45474</v>
      </c>
      <c r="C395" s="39">
        <v>40.074782097450353</v>
      </c>
      <c r="D395" s="39">
        <f t="shared" si="6"/>
        <v>35.632575940118983</v>
      </c>
      <c r="E395" s="37"/>
      <c r="F395" s="107"/>
    </row>
    <row r="396" spans="2:6" x14ac:dyDescent="0.35">
      <c r="B396" s="88">
        <v>45505</v>
      </c>
      <c r="C396" s="35">
        <v>41.596363837696487</v>
      </c>
      <c r="D396" s="35">
        <f t="shared" si="6"/>
        <v>35.848932264666516</v>
      </c>
      <c r="E396" s="37"/>
      <c r="F396" s="107"/>
    </row>
    <row r="397" spans="2:6" x14ac:dyDescent="0.35">
      <c r="B397" s="87">
        <v>45536</v>
      </c>
      <c r="C397" s="39">
        <v>43.477908930917962</v>
      </c>
      <c r="D397" s="39">
        <f t="shared" ref="D397:D407" si="7">AVERAGE(C338:C397)</f>
        <v>36.086676388688183</v>
      </c>
    </row>
    <row r="398" spans="2:6" x14ac:dyDescent="0.35">
      <c r="B398" s="88">
        <v>45566</v>
      </c>
      <c r="C398" s="35">
        <v>45.473624484267255</v>
      </c>
      <c r="D398" s="35">
        <f t="shared" si="6"/>
        <v>36.354563286437383</v>
      </c>
    </row>
    <row r="399" spans="2:6" x14ac:dyDescent="0.35">
      <c r="B399" s="87">
        <v>45597</v>
      </c>
      <c r="C399" s="39">
        <v>46.260610552968501</v>
      </c>
      <c r="D399" s="39">
        <f t="shared" si="7"/>
        <v>36.627674105507154</v>
      </c>
    </row>
    <row r="400" spans="2:6" x14ac:dyDescent="0.35">
      <c r="B400" s="88">
        <v>45627</v>
      </c>
      <c r="C400" s="35">
        <v>46.472088410517799</v>
      </c>
      <c r="D400" s="35">
        <f t="shared" si="6"/>
        <v>36.912035855429963</v>
      </c>
    </row>
    <row r="401" spans="2:4" x14ac:dyDescent="0.35">
      <c r="B401" s="87">
        <v>45658</v>
      </c>
      <c r="C401" s="39">
        <v>45.94487797401041</v>
      </c>
      <c r="D401" s="39">
        <f t="shared" si="7"/>
        <v>37.197253087867814</v>
      </c>
    </row>
    <row r="402" spans="2:4" x14ac:dyDescent="0.35">
      <c r="B402" s="88">
        <v>45689</v>
      </c>
      <c r="C402" s="35">
        <v>45.84971001649005</v>
      </c>
      <c r="D402" s="35">
        <f t="shared" si="6"/>
        <v>37.482652965494339</v>
      </c>
    </row>
    <row r="403" spans="2:4" x14ac:dyDescent="0.35">
      <c r="B403" s="87">
        <v>45717</v>
      </c>
      <c r="C403" s="39">
        <v>44.869116968422503</v>
      </c>
      <c r="D403" s="39">
        <f t="shared" si="7"/>
        <v>37.754078385921645</v>
      </c>
    </row>
    <row r="404" spans="2:4" x14ac:dyDescent="0.35">
      <c r="B404" s="88">
        <v>45748</v>
      </c>
      <c r="C404" s="35">
        <v>43.751989565466886</v>
      </c>
      <c r="D404" s="35">
        <f t="shared" si="6"/>
        <v>38.027411096518826</v>
      </c>
    </row>
    <row r="405" spans="2:4" x14ac:dyDescent="0.35">
      <c r="B405" s="87">
        <v>45778</v>
      </c>
      <c r="C405" s="39">
        <v>43.276417086831337</v>
      </c>
      <c r="D405" s="39">
        <f t="shared" si="7"/>
        <v>38.303581068919087</v>
      </c>
    </row>
    <row r="406" spans="2:4" x14ac:dyDescent="0.35">
      <c r="B406" s="88">
        <v>45809</v>
      </c>
      <c r="C406" s="35">
        <v>43.225534529298734</v>
      </c>
      <c r="D406" s="35">
        <f t="shared" si="6"/>
        <v>38.571488743348731</v>
      </c>
    </row>
    <row r="407" spans="2:4" x14ac:dyDescent="0.35">
      <c r="B407" s="87">
        <v>45839</v>
      </c>
      <c r="C407" s="39">
        <v>43.56491210708478</v>
      </c>
      <c r="D407" s="39">
        <f t="shared" si="7"/>
        <v>38.835445518326232</v>
      </c>
    </row>
    <row r="408" spans="2:4" x14ac:dyDescent="0.35">
      <c r="B408" s="88">
        <v>45870</v>
      </c>
      <c r="C408" s="35">
        <v>44.617086428357126</v>
      </c>
      <c r="D408" s="35">
        <f t="shared" si="6"/>
        <v>39.111597628937687</v>
      </c>
    </row>
    <row r="409" spans="2:4" x14ac:dyDescent="0.35">
      <c r="B409" s="87">
        <v>45901</v>
      </c>
      <c r="C409" s="39">
        <v>46.058428558486241</v>
      </c>
      <c r="D409" s="39">
        <f t="shared" si="6"/>
        <v>39.395698460410713</v>
      </c>
    </row>
    <row r="410" spans="2:4" x14ac:dyDescent="0.35">
      <c r="B410" s="88">
        <v>45931</v>
      </c>
      <c r="C410" s="35">
        <v>46.563542877749263</v>
      </c>
      <c r="D410" s="35">
        <f t="shared" ref="D410" si="8">AVERAGE(C351:C410)</f>
        <v>39.671872361071124</v>
      </c>
    </row>
    <row r="411" spans="2:4" x14ac:dyDescent="0.35">
      <c r="C411" s="48"/>
    </row>
    <row r="412" spans="2:4" x14ac:dyDescent="0.35">
      <c r="C412" s="48"/>
    </row>
    <row r="413" spans="2:4" x14ac:dyDescent="0.35">
      <c r="C413" s="48"/>
    </row>
    <row r="414" spans="2:4" x14ac:dyDescent="0.35">
      <c r="C414" s="48"/>
    </row>
    <row r="415" spans="2:4" x14ac:dyDescent="0.35">
      <c r="C415" s="48"/>
    </row>
    <row r="416" spans="2:4" x14ac:dyDescent="0.35">
      <c r="C416" s="48"/>
    </row>
    <row r="417" spans="3:3" x14ac:dyDescent="0.35">
      <c r="C417" s="48"/>
    </row>
    <row r="418" spans="3:3" x14ac:dyDescent="0.35">
      <c r="C418" s="48"/>
    </row>
    <row r="419" spans="3:3" x14ac:dyDescent="0.35">
      <c r="C419" s="48"/>
    </row>
    <row r="420" spans="3:3" x14ac:dyDescent="0.35">
      <c r="C420" s="48"/>
    </row>
    <row r="421" spans="3:3" x14ac:dyDescent="0.35">
      <c r="C421" s="48"/>
    </row>
    <row r="422" spans="3:3" x14ac:dyDescent="0.35">
      <c r="C422" s="48"/>
    </row>
    <row r="423" spans="3:3" x14ac:dyDescent="0.35">
      <c r="C423" s="48"/>
    </row>
    <row r="424" spans="3:3" x14ac:dyDescent="0.35">
      <c r="C424" s="48"/>
    </row>
    <row r="425" spans="3:3" x14ac:dyDescent="0.35">
      <c r="C425" s="48"/>
    </row>
    <row r="426" spans="3:3" x14ac:dyDescent="0.35">
      <c r="C426" s="48"/>
    </row>
    <row r="427" spans="3:3" x14ac:dyDescent="0.35">
      <c r="C427" s="48"/>
    </row>
    <row r="428" spans="3:3" x14ac:dyDescent="0.35">
      <c r="C428" s="48"/>
    </row>
    <row r="429" spans="3:3" x14ac:dyDescent="0.35">
      <c r="C429" s="48"/>
    </row>
    <row r="430" spans="3:3" x14ac:dyDescent="0.35">
      <c r="C430" s="48"/>
    </row>
    <row r="431" spans="3:3" x14ac:dyDescent="0.35">
      <c r="C431" s="48"/>
    </row>
    <row r="432" spans="3:3" x14ac:dyDescent="0.35">
      <c r="C432" s="48"/>
    </row>
    <row r="433" spans="3:3" x14ac:dyDescent="0.35">
      <c r="C433" s="48"/>
    </row>
  </sheetData>
  <conditionalFormatting sqref="D8:D67">
    <cfRule type="expression" dxfId="5" priority="1">
      <formula>$C8:$C247&gt;$M$2</formula>
    </cfRule>
  </conditionalFormatting>
  <pageMargins left="0.7" right="0.7" top="0.75" bottom="0.75" header="0.3" footer="0.3"/>
  <pageSetup paperSize="9" orientation="portrait" r:id="rId1"/>
  <ignoredErrors>
    <ignoredError sqref="D68:D410"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77"/>
  <sheetViews>
    <sheetView showGridLines="0" zoomScaleNormal="100" workbookViewId="0">
      <pane xSplit="2" ySplit="7" topLeftCell="C365" activePane="bottomRight" state="frozen"/>
      <selection activeCell="A6" sqref="A6"/>
      <selection pane="topRight" activeCell="A6" sqref="A6"/>
      <selection pane="bottomLeft" activeCell="A6" sqref="A6"/>
      <selection pane="bottomRight" activeCell="A365" sqref="A365"/>
    </sheetView>
  </sheetViews>
  <sheetFormatPr defaultColWidth="9" defaultRowHeight="14" x14ac:dyDescent="0.3"/>
  <cols>
    <col min="1" max="1" width="8.58203125" style="2" customWidth="1"/>
    <col min="2" max="2" width="15.58203125" style="77" customWidth="1"/>
    <col min="3" max="4" width="23.83203125" style="1" customWidth="1"/>
    <col min="5" max="5" width="23.83203125" style="26" customWidth="1"/>
    <col min="6" max="7" width="23.83203125" style="1" customWidth="1"/>
    <col min="8" max="16384" width="9" style="2"/>
  </cols>
  <sheetData>
    <row r="1" spans="1:7" s="25" customFormat="1" ht="27" customHeight="1" x14ac:dyDescent="0.3">
      <c r="B1" s="72"/>
    </row>
    <row r="2" spans="1:7" s="31" customFormat="1" ht="21" customHeight="1" x14ac:dyDescent="0.4">
      <c r="A2" s="80" t="s">
        <v>27</v>
      </c>
    </row>
    <row r="3" spans="1:7" s="31" customFormat="1" ht="15.5" x14ac:dyDescent="0.35">
      <c r="A3" s="74" t="s">
        <v>52</v>
      </c>
    </row>
    <row r="4" spans="1:7" s="31" customFormat="1" ht="15.5" x14ac:dyDescent="0.35">
      <c r="A4" s="74" t="s">
        <v>36</v>
      </c>
    </row>
    <row r="5" spans="1:7" s="31" customFormat="1" ht="15.5" x14ac:dyDescent="0.35">
      <c r="A5" s="32" t="s">
        <v>65</v>
      </c>
    </row>
    <row r="6" spans="1:7" s="31" customFormat="1" ht="15" customHeight="1" x14ac:dyDescent="0.35">
      <c r="B6" s="73"/>
      <c r="C6" s="37"/>
      <c r="D6" s="37"/>
      <c r="E6" s="69"/>
      <c r="F6" s="37"/>
      <c r="G6" s="37"/>
    </row>
    <row r="7" spans="1:7" s="31" customFormat="1" ht="46.5" x14ac:dyDescent="0.35">
      <c r="B7" s="76"/>
      <c r="C7" s="70" t="s">
        <v>33</v>
      </c>
      <c r="D7" s="70" t="s">
        <v>43</v>
      </c>
      <c r="E7" s="71" t="s">
        <v>30</v>
      </c>
      <c r="F7" s="71" t="s">
        <v>31</v>
      </c>
      <c r="G7" s="70" t="s">
        <v>32</v>
      </c>
    </row>
    <row r="8" spans="1:7" s="31" customFormat="1" ht="15.5" x14ac:dyDescent="0.35">
      <c r="B8" s="87">
        <v>34700</v>
      </c>
      <c r="C8" s="39">
        <f>'Workings exc bonus'!F3</f>
        <v>23.94902672005508</v>
      </c>
      <c r="D8" s="78"/>
      <c r="E8" s="78"/>
      <c r="F8" s="39"/>
      <c r="G8" s="78"/>
    </row>
    <row r="9" spans="1:7" s="31" customFormat="1" ht="15.5" x14ac:dyDescent="0.35">
      <c r="B9" s="88">
        <v>34731</v>
      </c>
      <c r="C9" s="35">
        <f>'Workings exc bonus'!F4</f>
        <v>23.692122749180736</v>
      </c>
      <c r="D9" s="79"/>
      <c r="E9" s="79"/>
      <c r="F9" s="35"/>
      <c r="G9" s="79"/>
    </row>
    <row r="10" spans="1:7" s="31" customFormat="1" ht="15.5" x14ac:dyDescent="0.35">
      <c r="B10" s="87">
        <v>34759</v>
      </c>
      <c r="C10" s="39">
        <f>'Workings exc bonus'!F5</f>
        <v>23.74627353778558</v>
      </c>
      <c r="D10" s="78"/>
      <c r="E10" s="78"/>
      <c r="F10" s="39"/>
      <c r="G10" s="78"/>
    </row>
    <row r="11" spans="1:7" s="31" customFormat="1" ht="15.5" x14ac:dyDescent="0.35">
      <c r="B11" s="88">
        <v>34790</v>
      </c>
      <c r="C11" s="35">
        <f>'Workings exc bonus'!F6</f>
        <v>22.12588214016694</v>
      </c>
      <c r="D11" s="79"/>
      <c r="E11" s="79"/>
      <c r="F11" s="35"/>
      <c r="G11" s="79"/>
    </row>
    <row r="12" spans="1:7" s="31" customFormat="1" ht="15.5" x14ac:dyDescent="0.35">
      <c r="B12" s="87">
        <v>34820</v>
      </c>
      <c r="C12" s="39">
        <f>'Workings exc bonus'!F7</f>
        <v>21.689133675388675</v>
      </c>
      <c r="D12" s="78"/>
      <c r="E12" s="78"/>
      <c r="F12" s="39"/>
      <c r="G12" s="78"/>
    </row>
    <row r="13" spans="1:7" s="31" customFormat="1" ht="15.5" x14ac:dyDescent="0.35">
      <c r="B13" s="88">
        <v>34851</v>
      </c>
      <c r="C13" s="35">
        <f>'Workings exc bonus'!F8</f>
        <v>23.413365261762245</v>
      </c>
      <c r="D13" s="79"/>
      <c r="E13" s="79"/>
      <c r="F13" s="35"/>
      <c r="G13" s="79"/>
    </row>
    <row r="14" spans="1:7" s="31" customFormat="1" ht="15.5" x14ac:dyDescent="0.35">
      <c r="B14" s="87">
        <v>34881</v>
      </c>
      <c r="C14" s="39">
        <f>'Workings exc bonus'!F9</f>
        <v>26.15445370489503</v>
      </c>
      <c r="D14" s="78"/>
      <c r="E14" s="78"/>
      <c r="F14" s="39"/>
      <c r="G14" s="78"/>
    </row>
    <row r="15" spans="1:7" s="31" customFormat="1" ht="15.5" x14ac:dyDescent="0.35">
      <c r="B15" s="88">
        <v>34912</v>
      </c>
      <c r="C15" s="35">
        <f>'Workings exc bonus'!F10</f>
        <v>26.148328851534774</v>
      </c>
      <c r="D15" s="79"/>
      <c r="E15" s="79"/>
      <c r="F15" s="35"/>
      <c r="G15" s="79"/>
    </row>
    <row r="16" spans="1:7" s="31" customFormat="1" ht="15.5" x14ac:dyDescent="0.35">
      <c r="B16" s="87">
        <v>34943</v>
      </c>
      <c r="C16" s="39">
        <f>'Workings exc bonus'!F11</f>
        <v>26.0288660007764</v>
      </c>
      <c r="D16" s="78"/>
      <c r="E16" s="78"/>
      <c r="F16" s="39"/>
      <c r="G16" s="78"/>
    </row>
    <row r="17" spans="2:7" s="31" customFormat="1" ht="15.5" x14ac:dyDescent="0.35">
      <c r="B17" s="88">
        <v>34973</v>
      </c>
      <c r="C17" s="35">
        <f>'Workings exc bonus'!F12</f>
        <v>26.101531439996755</v>
      </c>
      <c r="D17" s="79"/>
      <c r="E17" s="79"/>
      <c r="F17" s="35"/>
      <c r="G17" s="79"/>
    </row>
    <row r="18" spans="2:7" s="31" customFormat="1" ht="15.5" x14ac:dyDescent="0.35">
      <c r="B18" s="87">
        <v>35004</v>
      </c>
      <c r="C18" s="39">
        <f>'Workings exc bonus'!F13</f>
        <v>24.858545911007823</v>
      </c>
      <c r="D18" s="78"/>
      <c r="E18" s="78"/>
      <c r="F18" s="39"/>
      <c r="G18" s="78"/>
    </row>
    <row r="19" spans="2:7" s="31" customFormat="1" ht="15.5" x14ac:dyDescent="0.35">
      <c r="B19" s="88">
        <v>35034</v>
      </c>
      <c r="C19" s="35">
        <f>'Workings exc bonus'!F14</f>
        <v>24.765303604686753</v>
      </c>
      <c r="D19" s="79"/>
      <c r="E19" s="79"/>
      <c r="F19" s="35"/>
      <c r="G19" s="79"/>
    </row>
    <row r="20" spans="2:7" s="31" customFormat="1" ht="15.5" x14ac:dyDescent="0.35">
      <c r="B20" s="87">
        <v>35065</v>
      </c>
      <c r="C20" s="39">
        <f>'Workings exc bonus'!F15</f>
        <v>24.267385907897125</v>
      </c>
      <c r="D20" s="78"/>
      <c r="E20" s="78"/>
      <c r="F20" s="39"/>
      <c r="G20" s="78"/>
    </row>
    <row r="21" spans="2:7" s="31" customFormat="1" ht="15.5" x14ac:dyDescent="0.35">
      <c r="B21" s="88">
        <v>35096</v>
      </c>
      <c r="C21" s="35">
        <f>'Workings exc bonus'!F16</f>
        <v>24.34486649300138</v>
      </c>
      <c r="D21" s="79"/>
      <c r="E21" s="79"/>
      <c r="F21" s="35"/>
      <c r="G21" s="79"/>
    </row>
    <row r="22" spans="2:7" s="31" customFormat="1" ht="15.5" x14ac:dyDescent="0.35">
      <c r="B22" s="87">
        <v>35125</v>
      </c>
      <c r="C22" s="39">
        <f>'Workings exc bonus'!F17</f>
        <v>24.753382362951115</v>
      </c>
      <c r="D22" s="78"/>
      <c r="E22" s="78"/>
      <c r="F22" s="39"/>
      <c r="G22" s="78"/>
    </row>
    <row r="23" spans="2:7" s="31" customFormat="1" ht="15.5" x14ac:dyDescent="0.35">
      <c r="B23" s="88">
        <v>35156</v>
      </c>
      <c r="C23" s="35">
        <f>'Workings exc bonus'!F18</f>
        <v>23.617474319007851</v>
      </c>
      <c r="D23" s="79"/>
      <c r="E23" s="79"/>
      <c r="F23" s="35"/>
      <c r="G23" s="79"/>
    </row>
    <row r="24" spans="2:7" s="31" customFormat="1" ht="15.5" x14ac:dyDescent="0.35">
      <c r="B24" s="87">
        <v>35186</v>
      </c>
      <c r="C24" s="39">
        <f>'Workings exc bonus'!F19</f>
        <v>22.719508451411983</v>
      </c>
      <c r="D24" s="78"/>
      <c r="E24" s="78"/>
      <c r="F24" s="39"/>
      <c r="G24" s="78"/>
    </row>
    <row r="25" spans="2:7" s="31" customFormat="1" ht="15.5" x14ac:dyDescent="0.35">
      <c r="B25" s="88">
        <v>35217</v>
      </c>
      <c r="C25" s="35">
        <f>'Workings exc bonus'!F20</f>
        <v>24.009317939507149</v>
      </c>
      <c r="D25" s="79"/>
      <c r="E25" s="79"/>
      <c r="F25" s="35"/>
      <c r="G25" s="79"/>
    </row>
    <row r="26" spans="2:7" s="31" customFormat="1" ht="15.5" x14ac:dyDescent="0.35">
      <c r="B26" s="87">
        <v>35247</v>
      </c>
      <c r="C26" s="39">
        <f>'Workings exc bonus'!F21</f>
        <v>27.22008185896081</v>
      </c>
      <c r="D26" s="78"/>
      <c r="E26" s="78"/>
      <c r="F26" s="39"/>
      <c r="G26" s="78"/>
    </row>
    <row r="27" spans="2:7" s="31" customFormat="1" ht="15.5" x14ac:dyDescent="0.35">
      <c r="B27" s="88">
        <v>35278</v>
      </c>
      <c r="C27" s="35">
        <f>'Workings exc bonus'!F22</f>
        <v>27.291577880573971</v>
      </c>
      <c r="D27" s="79"/>
      <c r="E27" s="79"/>
      <c r="F27" s="35"/>
      <c r="G27" s="79"/>
    </row>
    <row r="28" spans="2:7" s="31" customFormat="1" ht="15.5" x14ac:dyDescent="0.35">
      <c r="B28" s="87">
        <v>35309</v>
      </c>
      <c r="C28" s="39">
        <f>'Workings exc bonus'!F23</f>
        <v>26.874941185408225</v>
      </c>
      <c r="D28" s="78"/>
      <c r="E28" s="78"/>
      <c r="F28" s="39"/>
      <c r="G28" s="78"/>
    </row>
    <row r="29" spans="2:7" s="31" customFormat="1" ht="15.5" x14ac:dyDescent="0.35">
      <c r="B29" s="88">
        <v>35339</v>
      </c>
      <c r="C29" s="35">
        <f>'Workings exc bonus'!F24</f>
        <v>25.749984796909622</v>
      </c>
      <c r="D29" s="79"/>
      <c r="E29" s="79"/>
      <c r="F29" s="35"/>
      <c r="G29" s="79"/>
    </row>
    <row r="30" spans="2:7" s="31" customFormat="1" ht="15.5" x14ac:dyDescent="0.35">
      <c r="B30" s="87">
        <v>35370</v>
      </c>
      <c r="C30" s="39">
        <f>'Workings exc bonus'!F25</f>
        <v>24.761978227246477</v>
      </c>
      <c r="D30" s="78"/>
      <c r="E30" s="78"/>
      <c r="F30" s="39"/>
      <c r="G30" s="78"/>
    </row>
    <row r="31" spans="2:7" s="31" customFormat="1" ht="15.5" x14ac:dyDescent="0.35">
      <c r="B31" s="88">
        <v>35400</v>
      </c>
      <c r="C31" s="35">
        <f>'Workings exc bonus'!F26</f>
        <v>24.572816627020909</v>
      </c>
      <c r="D31" s="79"/>
      <c r="E31" s="79"/>
      <c r="F31" s="35"/>
      <c r="G31" s="79"/>
    </row>
    <row r="32" spans="2:7" s="31" customFormat="1" ht="15.5" x14ac:dyDescent="0.35">
      <c r="B32" s="87">
        <v>35431</v>
      </c>
      <c r="C32" s="39">
        <f>'Workings exc bonus'!F27</f>
        <v>24.279831669679915</v>
      </c>
      <c r="D32" s="78"/>
      <c r="E32" s="78"/>
      <c r="F32" s="39"/>
      <c r="G32" s="78"/>
    </row>
    <row r="33" spans="2:7" s="31" customFormat="1" ht="15.5" x14ac:dyDescent="0.35">
      <c r="B33" s="88">
        <v>35462</v>
      </c>
      <c r="C33" s="35">
        <f>'Workings exc bonus'!F28</f>
        <v>23.919259815115641</v>
      </c>
      <c r="D33" s="79"/>
      <c r="E33" s="79"/>
      <c r="F33" s="35"/>
      <c r="G33" s="79"/>
    </row>
    <row r="34" spans="2:7" s="31" customFormat="1" ht="15.5" x14ac:dyDescent="0.35">
      <c r="B34" s="87">
        <v>35490</v>
      </c>
      <c r="C34" s="39">
        <f>'Workings exc bonus'!F29</f>
        <v>23.943697418030961</v>
      </c>
      <c r="D34" s="78"/>
      <c r="E34" s="78"/>
      <c r="F34" s="39"/>
      <c r="G34" s="78"/>
    </row>
    <row r="35" spans="2:7" s="31" customFormat="1" ht="15.5" x14ac:dyDescent="0.35">
      <c r="B35" s="88">
        <v>35521</v>
      </c>
      <c r="C35" s="35">
        <f>'Workings exc bonus'!F30</f>
        <v>20.605675988772237</v>
      </c>
      <c r="D35" s="79"/>
      <c r="E35" s="79"/>
      <c r="F35" s="35"/>
      <c r="G35" s="79"/>
    </row>
    <row r="36" spans="2:7" s="31" customFormat="1" ht="15.5" x14ac:dyDescent="0.35">
      <c r="B36" s="87">
        <v>35551</v>
      </c>
      <c r="C36" s="39">
        <f>'Workings exc bonus'!F31</f>
        <v>19.531389668111899</v>
      </c>
      <c r="D36" s="78"/>
      <c r="E36" s="78"/>
      <c r="F36" s="39"/>
      <c r="G36" s="78"/>
    </row>
    <row r="37" spans="2:7" s="31" customFormat="1" ht="15.5" x14ac:dyDescent="0.35">
      <c r="B37" s="88">
        <v>35582</v>
      </c>
      <c r="C37" s="35">
        <f>'Workings exc bonus'!F32</f>
        <v>20.854399958172319</v>
      </c>
      <c r="D37" s="79"/>
      <c r="E37" s="79"/>
      <c r="F37" s="35"/>
      <c r="G37" s="79"/>
    </row>
    <row r="38" spans="2:7" s="31" customFormat="1" ht="15.5" x14ac:dyDescent="0.35">
      <c r="B38" s="87">
        <v>35612</v>
      </c>
      <c r="C38" s="39">
        <f>'Workings exc bonus'!F33</f>
        <v>24.484627945569329</v>
      </c>
      <c r="D38" s="78"/>
      <c r="E38" s="78"/>
      <c r="F38" s="39"/>
      <c r="G38" s="78"/>
    </row>
    <row r="39" spans="2:7" s="31" customFormat="1" ht="15.5" x14ac:dyDescent="0.35">
      <c r="B39" s="88">
        <v>35643</v>
      </c>
      <c r="C39" s="35">
        <f>'Workings exc bonus'!F34</f>
        <v>24.174130078896745</v>
      </c>
      <c r="D39" s="79"/>
      <c r="E39" s="79"/>
      <c r="F39" s="35"/>
      <c r="G39" s="79"/>
    </row>
    <row r="40" spans="2:7" s="31" customFormat="1" ht="15.5" x14ac:dyDescent="0.35">
      <c r="B40" s="87">
        <v>35674</v>
      </c>
      <c r="C40" s="39">
        <f>'Workings exc bonus'!F35</f>
        <v>22.978654473475466</v>
      </c>
      <c r="D40" s="78"/>
      <c r="E40" s="78"/>
      <c r="F40" s="39"/>
      <c r="G40" s="78"/>
    </row>
    <row r="41" spans="2:7" s="31" customFormat="1" ht="15.5" x14ac:dyDescent="0.35">
      <c r="B41" s="88">
        <v>35704</v>
      </c>
      <c r="C41" s="35">
        <f>'Workings exc bonus'!F36</f>
        <v>20.732505394916824</v>
      </c>
      <c r="D41" s="79"/>
      <c r="E41" s="79"/>
      <c r="F41" s="35"/>
      <c r="G41" s="79"/>
    </row>
    <row r="42" spans="2:7" s="31" customFormat="1" ht="15.5" x14ac:dyDescent="0.35">
      <c r="B42" s="87">
        <v>35735</v>
      </c>
      <c r="C42" s="39">
        <f>'Workings exc bonus'!F37</f>
        <v>20.309982678921422</v>
      </c>
      <c r="D42" s="78"/>
      <c r="E42" s="78"/>
      <c r="F42" s="39"/>
      <c r="G42" s="78"/>
    </row>
    <row r="43" spans="2:7" s="31" customFormat="1" ht="15.5" x14ac:dyDescent="0.35">
      <c r="B43" s="88">
        <v>35765</v>
      </c>
      <c r="C43" s="35">
        <f>'Workings exc bonus'!F38</f>
        <v>20.044886995235181</v>
      </c>
      <c r="D43" s="79"/>
      <c r="E43" s="79"/>
      <c r="F43" s="35"/>
      <c r="G43" s="79"/>
    </row>
    <row r="44" spans="2:7" s="31" customFormat="1" ht="15.5" x14ac:dyDescent="0.35">
      <c r="B44" s="87">
        <v>35796</v>
      </c>
      <c r="C44" s="39">
        <f>'Workings exc bonus'!F39</f>
        <v>19.980026771814781</v>
      </c>
      <c r="D44" s="78"/>
      <c r="E44" s="78"/>
      <c r="F44" s="39"/>
      <c r="G44" s="78"/>
    </row>
    <row r="45" spans="2:7" s="31" customFormat="1" ht="15.5" x14ac:dyDescent="0.35">
      <c r="B45" s="88">
        <v>35827</v>
      </c>
      <c r="C45" s="35">
        <f>'Workings exc bonus'!F40</f>
        <v>19.811056381296819</v>
      </c>
      <c r="D45" s="79"/>
      <c r="E45" s="79"/>
      <c r="F45" s="35"/>
      <c r="G45" s="79"/>
    </row>
    <row r="46" spans="2:7" s="31" customFormat="1" ht="15.5" x14ac:dyDescent="0.35">
      <c r="B46" s="87">
        <v>35855</v>
      </c>
      <c r="C46" s="39">
        <f>'Workings exc bonus'!F41</f>
        <v>19.791836710828026</v>
      </c>
      <c r="D46" s="78"/>
      <c r="E46" s="78"/>
      <c r="F46" s="39"/>
      <c r="G46" s="78"/>
    </row>
    <row r="47" spans="2:7" s="31" customFormat="1" ht="15.5" x14ac:dyDescent="0.35">
      <c r="B47" s="88">
        <v>35886</v>
      </c>
      <c r="C47" s="35">
        <f>'Workings exc bonus'!F42</f>
        <v>17.562218203163351</v>
      </c>
      <c r="D47" s="79"/>
      <c r="E47" s="79"/>
      <c r="F47" s="35"/>
      <c r="G47" s="79"/>
    </row>
    <row r="48" spans="2:7" s="31" customFormat="1" ht="15.5" x14ac:dyDescent="0.35">
      <c r="B48" s="87">
        <v>35916</v>
      </c>
      <c r="C48" s="39">
        <f>'Workings exc bonus'!F43</f>
        <v>16.498237553521847</v>
      </c>
      <c r="D48" s="78"/>
      <c r="E48" s="78"/>
      <c r="F48" s="39"/>
      <c r="G48" s="78"/>
    </row>
    <row r="49" spans="2:7" s="31" customFormat="1" ht="15.5" x14ac:dyDescent="0.35">
      <c r="B49" s="88">
        <v>35947</v>
      </c>
      <c r="C49" s="35">
        <f>'Workings exc bonus'!F44</f>
        <v>17.672443269304214</v>
      </c>
      <c r="D49" s="79"/>
      <c r="E49" s="79"/>
      <c r="F49" s="35"/>
      <c r="G49" s="79"/>
    </row>
    <row r="50" spans="2:7" s="31" customFormat="1" ht="15.5" x14ac:dyDescent="0.35">
      <c r="B50" s="87">
        <v>35977</v>
      </c>
      <c r="C50" s="39">
        <f>'Workings exc bonus'!F45</f>
        <v>20.925272531473016</v>
      </c>
      <c r="D50" s="78"/>
      <c r="E50" s="78"/>
      <c r="F50" s="39"/>
      <c r="G50" s="78"/>
    </row>
    <row r="51" spans="2:7" s="31" customFormat="1" ht="15.5" x14ac:dyDescent="0.35">
      <c r="B51" s="88">
        <v>36008</v>
      </c>
      <c r="C51" s="35">
        <f>'Workings exc bonus'!F46</f>
        <v>20.863743439568672</v>
      </c>
      <c r="D51" s="79"/>
      <c r="E51" s="79"/>
      <c r="F51" s="35"/>
      <c r="G51" s="79"/>
    </row>
    <row r="52" spans="2:7" s="31" customFormat="1" ht="15.5" x14ac:dyDescent="0.35">
      <c r="B52" s="87">
        <v>36039</v>
      </c>
      <c r="C52" s="39">
        <f>'Workings exc bonus'!F47</f>
        <v>19.832070174381794</v>
      </c>
      <c r="D52" s="78"/>
      <c r="E52" s="78"/>
      <c r="F52" s="39"/>
      <c r="G52" s="78"/>
    </row>
    <row r="53" spans="2:7" s="31" customFormat="1" ht="15.5" x14ac:dyDescent="0.35">
      <c r="B53" s="88">
        <v>36069</v>
      </c>
      <c r="C53" s="35">
        <f>'Workings exc bonus'!F48</f>
        <v>19.967563042949791</v>
      </c>
      <c r="D53" s="79"/>
      <c r="E53" s="79"/>
      <c r="F53" s="35"/>
      <c r="G53" s="79"/>
    </row>
    <row r="54" spans="2:7" s="31" customFormat="1" ht="15.5" x14ac:dyDescent="0.35">
      <c r="B54" s="87">
        <v>36100</v>
      </c>
      <c r="C54" s="39">
        <f>'Workings exc bonus'!F49</f>
        <v>19.433366916630447</v>
      </c>
      <c r="D54" s="78"/>
      <c r="E54" s="78"/>
      <c r="F54" s="39"/>
      <c r="G54" s="78"/>
    </row>
    <row r="55" spans="2:7" s="31" customFormat="1" ht="15.5" x14ac:dyDescent="0.35">
      <c r="B55" s="88">
        <v>36130</v>
      </c>
      <c r="C55" s="35">
        <f>'Workings exc bonus'!F50</f>
        <v>19.05916160911795</v>
      </c>
      <c r="D55" s="79"/>
      <c r="E55" s="79"/>
      <c r="F55" s="35"/>
      <c r="G55" s="79"/>
    </row>
    <row r="56" spans="2:7" s="31" customFormat="1" ht="15.5" x14ac:dyDescent="0.35">
      <c r="B56" s="87">
        <v>36161</v>
      </c>
      <c r="C56" s="39">
        <f>'Workings exc bonus'!F51</f>
        <v>19.111735752256141</v>
      </c>
      <c r="D56" s="78"/>
      <c r="E56" s="78"/>
      <c r="F56" s="39"/>
      <c r="G56" s="78"/>
    </row>
    <row r="57" spans="2:7" s="31" customFormat="1" ht="15.5" x14ac:dyDescent="0.35">
      <c r="B57" s="88">
        <v>36192</v>
      </c>
      <c r="C57" s="35">
        <f>'Workings exc bonus'!F52</f>
        <v>18.864310825499786</v>
      </c>
      <c r="D57" s="79"/>
      <c r="E57" s="79"/>
      <c r="F57" s="35"/>
      <c r="G57" s="79"/>
    </row>
    <row r="58" spans="2:7" s="31" customFormat="1" ht="15.5" x14ac:dyDescent="0.35">
      <c r="B58" s="87">
        <v>36220</v>
      </c>
      <c r="C58" s="39">
        <f>'Workings exc bonus'!F53</f>
        <v>18.877720297160284</v>
      </c>
      <c r="D58" s="78"/>
      <c r="E58" s="78"/>
      <c r="F58" s="39"/>
      <c r="G58" s="78"/>
    </row>
    <row r="59" spans="2:7" s="31" customFormat="1" ht="15.5" x14ac:dyDescent="0.35">
      <c r="B59" s="88">
        <v>36251</v>
      </c>
      <c r="C59" s="35">
        <f>'Workings exc bonus'!F54</f>
        <v>17.505592359915383</v>
      </c>
      <c r="D59" s="79"/>
      <c r="E59" s="79"/>
      <c r="F59" s="35"/>
      <c r="G59" s="79"/>
    </row>
    <row r="60" spans="2:7" s="31" customFormat="1" ht="15.5" x14ac:dyDescent="0.35">
      <c r="B60" s="87">
        <v>36281</v>
      </c>
      <c r="C60" s="39">
        <f>'Workings exc bonus'!F55</f>
        <v>16.262346703764695</v>
      </c>
      <c r="D60" s="78"/>
      <c r="E60" s="78"/>
      <c r="F60" s="39"/>
      <c r="G60" s="78"/>
    </row>
    <row r="61" spans="2:7" s="31" customFormat="1" ht="15.5" x14ac:dyDescent="0.35">
      <c r="B61" s="88">
        <v>36312</v>
      </c>
      <c r="C61" s="35">
        <f>'Workings exc bonus'!F56</f>
        <v>17.188098685153076</v>
      </c>
      <c r="D61" s="79"/>
      <c r="E61" s="79"/>
      <c r="F61" s="35"/>
      <c r="G61" s="79"/>
    </row>
    <row r="62" spans="2:7" s="31" customFormat="1" ht="15.5" x14ac:dyDescent="0.35">
      <c r="B62" s="87">
        <v>36342</v>
      </c>
      <c r="C62" s="39">
        <f>'Workings exc bonus'!F57</f>
        <v>20.079804980577098</v>
      </c>
      <c r="D62" s="78"/>
      <c r="E62" s="78"/>
      <c r="F62" s="39"/>
      <c r="G62" s="78"/>
    </row>
    <row r="63" spans="2:7" s="31" customFormat="1" ht="15.5" x14ac:dyDescent="0.35">
      <c r="B63" s="88">
        <v>36373</v>
      </c>
      <c r="C63" s="35">
        <f>'Workings exc bonus'!F58</f>
        <v>20.013154458749124</v>
      </c>
      <c r="D63" s="79"/>
      <c r="E63" s="79"/>
      <c r="F63" s="35"/>
      <c r="G63" s="79"/>
    </row>
    <row r="64" spans="2:7" s="31" customFormat="1" ht="15.5" x14ac:dyDescent="0.35">
      <c r="B64" s="87">
        <v>36404</v>
      </c>
      <c r="C64" s="39">
        <f>'Workings exc bonus'!F59</f>
        <v>19.108579721679977</v>
      </c>
      <c r="D64" s="78"/>
      <c r="E64" s="78"/>
      <c r="F64" s="39"/>
      <c r="G64" s="78"/>
    </row>
    <row r="65" spans="2:7" s="31" customFormat="1" ht="15.5" x14ac:dyDescent="0.35">
      <c r="B65" s="88">
        <v>36434</v>
      </c>
      <c r="C65" s="35">
        <f>'Workings exc bonus'!F60</f>
        <v>17.900026269456614</v>
      </c>
      <c r="D65" s="79"/>
      <c r="E65" s="79"/>
      <c r="F65" s="35"/>
      <c r="G65" s="79"/>
    </row>
    <row r="66" spans="2:7" s="31" customFormat="1" ht="15.5" x14ac:dyDescent="0.35">
      <c r="B66" s="87">
        <v>36465</v>
      </c>
      <c r="C66" s="39">
        <f>'Workings exc bonus'!F61</f>
        <v>17.475656297002661</v>
      </c>
      <c r="D66" s="78"/>
      <c r="E66" s="78"/>
      <c r="F66" s="39"/>
      <c r="G66" s="78"/>
    </row>
    <row r="67" spans="2:7" s="31" customFormat="1" ht="15.5" x14ac:dyDescent="0.35">
      <c r="B67" s="88">
        <v>36495</v>
      </c>
      <c r="C67" s="35">
        <f>'Workings exc bonus'!F62</f>
        <v>17.148873263898352</v>
      </c>
      <c r="D67" s="79"/>
      <c r="E67" s="79"/>
      <c r="F67" s="35">
        <f t="shared" ref="F67:F99" si="0">AVERAGE(C8:C67)</f>
        <v>21.827468132519925</v>
      </c>
      <c r="G67" s="79"/>
    </row>
    <row r="68" spans="2:7" s="31" customFormat="1" ht="15.5" x14ac:dyDescent="0.35">
      <c r="B68" s="87">
        <v>36526</v>
      </c>
      <c r="C68" s="39">
        <f>'Workings exc bonus'!F63</f>
        <v>16.652558317938603</v>
      </c>
      <c r="D68" s="78"/>
      <c r="E68" s="78"/>
      <c r="F68" s="39">
        <f t="shared" si="0"/>
        <v>21.70586032581798</v>
      </c>
      <c r="G68" s="78"/>
    </row>
    <row r="69" spans="2:7" s="31" customFormat="1" ht="15.5" x14ac:dyDescent="0.35">
      <c r="B69" s="88">
        <v>36557</v>
      </c>
      <c r="C69" s="35">
        <f>'Workings exc bonus'!F64</f>
        <v>16.502107217551277</v>
      </c>
      <c r="D69" s="79"/>
      <c r="E69" s="79"/>
      <c r="F69" s="35">
        <f t="shared" si="0"/>
        <v>21.586026733624166</v>
      </c>
      <c r="G69" s="79"/>
    </row>
    <row r="70" spans="2:7" s="31" customFormat="1" ht="15.5" x14ac:dyDescent="0.35">
      <c r="B70" s="87">
        <v>36586</v>
      </c>
      <c r="C70" s="39">
        <f>'Workings exc bonus'!F65</f>
        <v>16.552683672327209</v>
      </c>
      <c r="D70" s="78"/>
      <c r="E70" s="78"/>
      <c r="F70" s="39">
        <f t="shared" si="0"/>
        <v>21.466133569199858</v>
      </c>
      <c r="G70" s="78"/>
    </row>
    <row r="71" spans="2:7" s="31" customFormat="1" ht="15.5" x14ac:dyDescent="0.35">
      <c r="B71" s="88">
        <v>36617</v>
      </c>
      <c r="C71" s="35">
        <f>'Workings exc bonus'!F66</f>
        <v>15.078432032225749</v>
      </c>
      <c r="D71" s="79"/>
      <c r="E71" s="79"/>
      <c r="F71" s="35">
        <f t="shared" si="0"/>
        <v>21.348676067400834</v>
      </c>
      <c r="G71" s="79"/>
    </row>
    <row r="72" spans="2:7" s="31" customFormat="1" ht="15.5" x14ac:dyDescent="0.35">
      <c r="B72" s="87">
        <v>36647</v>
      </c>
      <c r="C72" s="39">
        <f>'Workings exc bonus'!F67</f>
        <v>14.414275235437632</v>
      </c>
      <c r="D72" s="78"/>
      <c r="E72" s="78"/>
      <c r="F72" s="39">
        <f t="shared" si="0"/>
        <v>21.227428426734985</v>
      </c>
      <c r="G72" s="78"/>
    </row>
    <row r="73" spans="2:7" s="31" customFormat="1" ht="15.5" x14ac:dyDescent="0.35">
      <c r="B73" s="88">
        <v>36678</v>
      </c>
      <c r="C73" s="35">
        <f>'Workings exc bonus'!F68</f>
        <v>15.141689616177834</v>
      </c>
      <c r="D73" s="79"/>
      <c r="E73" s="79"/>
      <c r="F73" s="35">
        <f t="shared" si="0"/>
        <v>21.089567165975247</v>
      </c>
      <c r="G73" s="79"/>
    </row>
    <row r="74" spans="2:7" s="31" customFormat="1" ht="15.5" x14ac:dyDescent="0.35">
      <c r="B74" s="87">
        <v>36708</v>
      </c>
      <c r="C74" s="39">
        <f>'Workings exc bonus'!F69</f>
        <v>17.673593851335596</v>
      </c>
      <c r="D74" s="78"/>
      <c r="E74" s="78"/>
      <c r="F74" s="39">
        <f t="shared" si="0"/>
        <v>20.948219501749254</v>
      </c>
      <c r="G74" s="78"/>
    </row>
    <row r="75" spans="2:7" s="31" customFormat="1" ht="15.5" x14ac:dyDescent="0.35">
      <c r="B75" s="88">
        <v>36739</v>
      </c>
      <c r="C75" s="35">
        <f>'Workings exc bonus'!F70</f>
        <v>17.881838647349127</v>
      </c>
      <c r="D75" s="79"/>
      <c r="E75" s="79"/>
      <c r="F75" s="35">
        <f t="shared" si="0"/>
        <v>20.810444665012824</v>
      </c>
      <c r="G75" s="79"/>
    </row>
    <row r="76" spans="2:7" s="31" customFormat="1" ht="15.5" x14ac:dyDescent="0.35">
      <c r="B76" s="87">
        <v>36770</v>
      </c>
      <c r="C76" s="39">
        <f>'Workings exc bonus'!F71</f>
        <v>17.191170896829654</v>
      </c>
      <c r="D76" s="78"/>
      <c r="E76" s="78"/>
      <c r="F76" s="39">
        <f t="shared" si="0"/>
        <v>20.663149746613712</v>
      </c>
      <c r="G76" s="78"/>
    </row>
    <row r="77" spans="2:7" s="31" customFormat="1" ht="15.5" x14ac:dyDescent="0.35">
      <c r="B77" s="88">
        <v>36800</v>
      </c>
      <c r="C77" s="35">
        <f>'Workings exc bonus'!F72</f>
        <v>18.556464646001317</v>
      </c>
      <c r="D77" s="79"/>
      <c r="E77" s="79"/>
      <c r="F77" s="35">
        <f t="shared" si="0"/>
        <v>20.537398633380459</v>
      </c>
      <c r="G77" s="79"/>
    </row>
    <row r="78" spans="2:7" s="31" customFormat="1" ht="15.5" x14ac:dyDescent="0.35">
      <c r="B78" s="87">
        <v>36831</v>
      </c>
      <c r="C78" s="39">
        <f>'Workings exc bonus'!F73</f>
        <v>18.346555831703306</v>
      </c>
      <c r="D78" s="78"/>
      <c r="E78" s="78"/>
      <c r="F78" s="39">
        <f t="shared" si="0"/>
        <v>20.42886546539205</v>
      </c>
      <c r="G78" s="78"/>
    </row>
    <row r="79" spans="2:7" s="31" customFormat="1" ht="15.5" x14ac:dyDescent="0.35">
      <c r="B79" s="88">
        <v>36861</v>
      </c>
      <c r="C79" s="35">
        <f>'Workings exc bonus'!F74</f>
        <v>17.984211969646999</v>
      </c>
      <c r="D79" s="79"/>
      <c r="E79" s="79"/>
      <c r="F79" s="35">
        <f t="shared" si="0"/>
        <v>20.31584727147472</v>
      </c>
      <c r="G79" s="79"/>
    </row>
    <row r="80" spans="2:7" s="31" customFormat="1" ht="15.5" x14ac:dyDescent="0.35">
      <c r="B80" s="87">
        <v>36892</v>
      </c>
      <c r="C80" s="39">
        <f>'Workings exc bonus'!F75</f>
        <v>18.065349035785491</v>
      </c>
      <c r="D80" s="78"/>
      <c r="E80" s="78"/>
      <c r="F80" s="39">
        <f t="shared" si="0"/>
        <v>20.212479990272858</v>
      </c>
      <c r="G80" s="78"/>
    </row>
    <row r="81" spans="2:7" s="31" customFormat="1" ht="15.5" x14ac:dyDescent="0.35">
      <c r="B81" s="88">
        <v>36923</v>
      </c>
      <c r="C81" s="35">
        <f>'Workings exc bonus'!F76</f>
        <v>17.999306263612869</v>
      </c>
      <c r="D81" s="79"/>
      <c r="E81" s="79"/>
      <c r="F81" s="35">
        <f t="shared" si="0"/>
        <v>20.10672065311638</v>
      </c>
      <c r="G81" s="79"/>
    </row>
    <row r="82" spans="2:7" s="31" customFormat="1" ht="15.5" x14ac:dyDescent="0.35">
      <c r="B82" s="87">
        <v>36951</v>
      </c>
      <c r="C82" s="39">
        <f>'Workings exc bonus'!F77</f>
        <v>18.007051486107496</v>
      </c>
      <c r="D82" s="78"/>
      <c r="E82" s="78"/>
      <c r="F82" s="39">
        <f t="shared" si="0"/>
        <v>19.994281805168988</v>
      </c>
      <c r="G82" s="78"/>
    </row>
    <row r="83" spans="2:7" s="31" customFormat="1" ht="15.5" x14ac:dyDescent="0.35">
      <c r="B83" s="88">
        <v>36982</v>
      </c>
      <c r="C83" s="35">
        <f>'Workings exc bonus'!F78</f>
        <v>18.739012103286786</v>
      </c>
      <c r="D83" s="79"/>
      <c r="E83" s="79"/>
      <c r="F83" s="35">
        <f t="shared" si="0"/>
        <v>19.912974101573631</v>
      </c>
      <c r="G83" s="79"/>
    </row>
    <row r="84" spans="2:7" s="31" customFormat="1" ht="15.5" x14ac:dyDescent="0.35">
      <c r="B84" s="87">
        <v>37012</v>
      </c>
      <c r="C84" s="39">
        <f>'Workings exc bonus'!F79</f>
        <v>18.062635882348886</v>
      </c>
      <c r="D84" s="78"/>
      <c r="E84" s="78"/>
      <c r="F84" s="39">
        <f t="shared" si="0"/>
        <v>19.835359558755911</v>
      </c>
      <c r="G84" s="78"/>
    </row>
    <row r="85" spans="2:7" s="31" customFormat="1" ht="15.5" x14ac:dyDescent="0.35">
      <c r="B85" s="88">
        <v>37043</v>
      </c>
      <c r="C85" s="35">
        <f>'Workings exc bonus'!F80</f>
        <v>18.867297837250984</v>
      </c>
      <c r="D85" s="79"/>
      <c r="E85" s="79"/>
      <c r="F85" s="35">
        <f t="shared" si="0"/>
        <v>19.749659223718311</v>
      </c>
      <c r="G85" s="79"/>
    </row>
    <row r="86" spans="2:7" s="31" customFormat="1" ht="15.5" x14ac:dyDescent="0.35">
      <c r="B86" s="87">
        <v>37073</v>
      </c>
      <c r="C86" s="39">
        <f>'Workings exc bonus'!F81</f>
        <v>20.712144025353908</v>
      </c>
      <c r="D86" s="78"/>
      <c r="E86" s="78"/>
      <c r="F86" s="39">
        <f t="shared" si="0"/>
        <v>19.641193593158196</v>
      </c>
      <c r="G86" s="78"/>
    </row>
    <row r="87" spans="2:7" s="31" customFormat="1" ht="15.5" x14ac:dyDescent="0.35">
      <c r="B87" s="88">
        <v>37104</v>
      </c>
      <c r="C87" s="35">
        <f>'Workings exc bonus'!F82</f>
        <v>21.02806561018533</v>
      </c>
      <c r="D87" s="79"/>
      <c r="E87" s="79"/>
      <c r="F87" s="35">
        <f t="shared" si="0"/>
        <v>19.53680172198505</v>
      </c>
      <c r="G87" s="79"/>
    </row>
    <row r="88" spans="2:7" s="31" customFormat="1" ht="15.5" x14ac:dyDescent="0.35">
      <c r="B88" s="87">
        <v>37135</v>
      </c>
      <c r="C88" s="39">
        <f>'Workings exc bonus'!F83</f>
        <v>20.741561698665535</v>
      </c>
      <c r="D88" s="78"/>
      <c r="E88" s="78"/>
      <c r="F88" s="39">
        <f t="shared" si="0"/>
        <v>19.434578730539339</v>
      </c>
      <c r="G88" s="78"/>
    </row>
    <row r="89" spans="2:7" s="31" customFormat="1" ht="15.5" x14ac:dyDescent="0.35">
      <c r="B89" s="88">
        <v>37165</v>
      </c>
      <c r="C89" s="35">
        <f>'Workings exc bonus'!F84</f>
        <v>20.53772015784115</v>
      </c>
      <c r="D89" s="79"/>
      <c r="E89" s="79"/>
      <c r="F89" s="35">
        <f t="shared" si="0"/>
        <v>19.347707653221537</v>
      </c>
      <c r="G89" s="79"/>
    </row>
    <row r="90" spans="2:7" s="31" customFormat="1" ht="15.5" x14ac:dyDescent="0.35">
      <c r="B90" s="87">
        <v>37196</v>
      </c>
      <c r="C90" s="39">
        <f>'Workings exc bonus'!F85</f>
        <v>20.253318107022171</v>
      </c>
      <c r="D90" s="78"/>
      <c r="E90" s="78"/>
      <c r="F90" s="39">
        <f t="shared" si="0"/>
        <v>19.272563317884465</v>
      </c>
      <c r="G90" s="78"/>
    </row>
    <row r="91" spans="2:7" s="31" customFormat="1" ht="15.5" x14ac:dyDescent="0.35">
      <c r="B91" s="88">
        <v>37226</v>
      </c>
      <c r="C91" s="35">
        <f>'Workings exc bonus'!F86</f>
        <v>19.910985104714825</v>
      </c>
      <c r="D91" s="79"/>
      <c r="E91" s="79"/>
      <c r="F91" s="35">
        <f t="shared" si="0"/>
        <v>19.19486612584603</v>
      </c>
      <c r="G91" s="79"/>
    </row>
    <row r="92" spans="2:7" s="31" customFormat="1" ht="15.5" x14ac:dyDescent="0.35">
      <c r="B92" s="87">
        <v>37257</v>
      </c>
      <c r="C92" s="39">
        <f>'Workings exc bonus'!F87</f>
        <v>19.082207136993208</v>
      </c>
      <c r="D92" s="78"/>
      <c r="E92" s="78"/>
      <c r="F92" s="39">
        <f t="shared" si="0"/>
        <v>19.108239050301254</v>
      </c>
      <c r="G92" s="78"/>
    </row>
    <row r="93" spans="2:7" s="31" customFormat="1" ht="15.5" x14ac:dyDescent="0.35">
      <c r="B93" s="88">
        <v>37288</v>
      </c>
      <c r="C93" s="35">
        <f>'Workings exc bonus'!F88</f>
        <v>18.600855030476488</v>
      </c>
      <c r="D93" s="79"/>
      <c r="E93" s="79"/>
      <c r="F93" s="35">
        <f t="shared" si="0"/>
        <v>19.019598970557265</v>
      </c>
      <c r="G93" s="79"/>
    </row>
    <row r="94" spans="2:7" s="31" customFormat="1" ht="15.5" x14ac:dyDescent="0.35">
      <c r="B94" s="87">
        <v>37316</v>
      </c>
      <c r="C94" s="39">
        <f>'Workings exc bonus'!F89</f>
        <v>18.390849689924423</v>
      </c>
      <c r="D94" s="78"/>
      <c r="E94" s="78"/>
      <c r="F94" s="39">
        <f t="shared" si="0"/>
        <v>18.927051508422156</v>
      </c>
      <c r="G94" s="78"/>
    </row>
    <row r="95" spans="2:7" s="31" customFormat="1" ht="15.5" x14ac:dyDescent="0.35">
      <c r="B95" s="88">
        <v>37347</v>
      </c>
      <c r="C95" s="35">
        <f>'Workings exc bonus'!F90</f>
        <v>16.116847422234777</v>
      </c>
      <c r="D95" s="79"/>
      <c r="E95" s="79"/>
      <c r="F95" s="35">
        <f t="shared" si="0"/>
        <v>18.852237698979867</v>
      </c>
      <c r="G95" s="79"/>
    </row>
    <row r="96" spans="2:7" s="31" customFormat="1" ht="15.5" x14ac:dyDescent="0.35">
      <c r="B96" s="87">
        <v>37377</v>
      </c>
      <c r="C96" s="39">
        <f>'Workings exc bonus'!F91</f>
        <v>14.947543445332103</v>
      </c>
      <c r="D96" s="78"/>
      <c r="E96" s="78"/>
      <c r="F96" s="39">
        <f t="shared" si="0"/>
        <v>18.775840261933535</v>
      </c>
      <c r="G96" s="78"/>
    </row>
    <row r="97" spans="2:7" s="31" customFormat="1" ht="15.5" x14ac:dyDescent="0.35">
      <c r="B97" s="88">
        <v>37408</v>
      </c>
      <c r="C97" s="35">
        <f>'Workings exc bonus'!F92</f>
        <v>15.508328608625611</v>
      </c>
      <c r="D97" s="79"/>
      <c r="E97" s="79"/>
      <c r="F97" s="35">
        <f t="shared" si="0"/>
        <v>18.686739072774422</v>
      </c>
      <c r="G97" s="79"/>
    </row>
    <row r="98" spans="2:7" s="31" customFormat="1" ht="15.5" x14ac:dyDescent="0.35">
      <c r="B98" s="87">
        <v>37438</v>
      </c>
      <c r="C98" s="39">
        <f>'Workings exc bonus'!F93</f>
        <v>16.717817396505147</v>
      </c>
      <c r="D98" s="78"/>
      <c r="E98" s="78"/>
      <c r="F98" s="39">
        <f t="shared" si="0"/>
        <v>18.55729223029002</v>
      </c>
      <c r="G98" s="78"/>
    </row>
    <row r="99" spans="2:7" s="31" customFormat="1" ht="15.5" x14ac:dyDescent="0.35">
      <c r="B99" s="88">
        <v>37469</v>
      </c>
      <c r="C99" s="35">
        <f>'Workings exc bonus'!F94</f>
        <v>16.915449606522944</v>
      </c>
      <c r="D99" s="79"/>
      <c r="E99" s="79"/>
      <c r="F99" s="35">
        <f t="shared" si="0"/>
        <v>18.436314222417128</v>
      </c>
      <c r="G99" s="79"/>
    </row>
    <row r="100" spans="2:7" s="31" customFormat="1" ht="15.5" x14ac:dyDescent="0.35">
      <c r="B100" s="87">
        <v>37500</v>
      </c>
      <c r="C100" s="39">
        <f>'Workings exc bonus'!F95</f>
        <v>17.131184441907504</v>
      </c>
      <c r="D100" s="78"/>
      <c r="E100" s="78"/>
      <c r="F100" s="39">
        <f t="shared" ref="F100:F163" si="1">AVERAGE(C41:C100)</f>
        <v>18.338856388557659</v>
      </c>
      <c r="G100" s="78"/>
    </row>
    <row r="101" spans="2:7" s="31" customFormat="1" ht="15.5" x14ac:dyDescent="0.35">
      <c r="B101" s="88">
        <v>37530</v>
      </c>
      <c r="C101" s="35">
        <f>'Workings exc bonus'!F96</f>
        <v>18.111859417629521</v>
      </c>
      <c r="D101" s="79"/>
      <c r="E101" s="79"/>
      <c r="F101" s="35">
        <f t="shared" si="1"/>
        <v>18.295178955602871</v>
      </c>
      <c r="G101" s="79"/>
    </row>
    <row r="102" spans="2:7" s="31" customFormat="1" ht="15.5" x14ac:dyDescent="0.35">
      <c r="B102" s="87">
        <v>37561</v>
      </c>
      <c r="C102" s="39">
        <f>'Workings exc bonus'!F97</f>
        <v>18.04925137047481</v>
      </c>
      <c r="D102" s="78"/>
      <c r="E102" s="78"/>
      <c r="F102" s="39">
        <f t="shared" si="1"/>
        <v>18.257500100462092</v>
      </c>
      <c r="G102" s="78"/>
    </row>
    <row r="103" spans="2:7" s="31" customFormat="1" ht="15.5" x14ac:dyDescent="0.35">
      <c r="B103" s="88">
        <v>37591</v>
      </c>
      <c r="C103" s="35">
        <f>'Workings exc bonus'!F98</f>
        <v>17.666936059659569</v>
      </c>
      <c r="D103" s="79"/>
      <c r="E103" s="79"/>
      <c r="F103" s="35">
        <f t="shared" si="1"/>
        <v>18.217867584869165</v>
      </c>
      <c r="G103" s="79"/>
    </row>
    <row r="104" spans="2:7" s="31" customFormat="1" ht="15.5" x14ac:dyDescent="0.35">
      <c r="B104" s="87">
        <v>37622</v>
      </c>
      <c r="C104" s="39">
        <f>'Workings exc bonus'!F99</f>
        <v>17.640395069323844</v>
      </c>
      <c r="D104" s="78"/>
      <c r="E104" s="78"/>
      <c r="F104" s="39">
        <f t="shared" si="1"/>
        <v>18.178873723160979</v>
      </c>
      <c r="G104" s="78"/>
    </row>
    <row r="105" spans="2:7" s="31" customFormat="1" ht="15.5" x14ac:dyDescent="0.35">
      <c r="B105" s="88">
        <v>37653</v>
      </c>
      <c r="C105" s="35">
        <f>'Workings exc bonus'!F100</f>
        <v>17.63141345299843</v>
      </c>
      <c r="D105" s="79"/>
      <c r="E105" s="79"/>
      <c r="F105" s="35">
        <f t="shared" si="1"/>
        <v>18.142546341022676</v>
      </c>
      <c r="G105" s="79"/>
    </row>
    <row r="106" spans="2:7" s="31" customFormat="1" ht="15.5" x14ac:dyDescent="0.35">
      <c r="B106" s="87">
        <v>37681</v>
      </c>
      <c r="C106" s="39">
        <f>'Workings exc bonus'!F101</f>
        <v>17.409590290777881</v>
      </c>
      <c r="D106" s="78"/>
      <c r="E106" s="78"/>
      <c r="F106" s="39">
        <f t="shared" si="1"/>
        <v>18.102842234021843</v>
      </c>
      <c r="G106" s="78"/>
    </row>
    <row r="107" spans="2:7" s="31" customFormat="1" ht="15.5" x14ac:dyDescent="0.35">
      <c r="B107" s="88">
        <v>37712</v>
      </c>
      <c r="C107" s="35">
        <f>'Workings exc bonus'!F102</f>
        <v>16.879561692161715</v>
      </c>
      <c r="D107" s="79"/>
      <c r="E107" s="79"/>
      <c r="F107" s="35">
        <f t="shared" si="1"/>
        <v>18.091464625505147</v>
      </c>
      <c r="G107" s="79"/>
    </row>
    <row r="108" spans="2:7" s="31" customFormat="1" ht="15.5" x14ac:dyDescent="0.35">
      <c r="B108" s="87">
        <v>37742</v>
      </c>
      <c r="C108" s="39">
        <f>'Workings exc bonus'!F103</f>
        <v>16.035714610684796</v>
      </c>
      <c r="D108" s="78"/>
      <c r="E108" s="78"/>
      <c r="F108" s="39">
        <f t="shared" si="1"/>
        <v>18.083755909791197</v>
      </c>
      <c r="G108" s="78"/>
    </row>
    <row r="109" spans="2:7" s="31" customFormat="1" ht="15.5" x14ac:dyDescent="0.35">
      <c r="B109" s="88">
        <v>37773</v>
      </c>
      <c r="C109" s="35">
        <f>'Workings exc bonus'!F104</f>
        <v>16.591040087396561</v>
      </c>
      <c r="D109" s="79"/>
      <c r="E109" s="79"/>
      <c r="F109" s="35">
        <f t="shared" si="1"/>
        <v>18.065732523426068</v>
      </c>
      <c r="G109" s="79"/>
    </row>
    <row r="110" spans="2:7" s="31" customFormat="1" ht="15.5" x14ac:dyDescent="0.35">
      <c r="B110" s="87">
        <v>37803</v>
      </c>
      <c r="C110" s="39">
        <f>'Workings exc bonus'!F105</f>
        <v>18.417055463412794</v>
      </c>
      <c r="D110" s="78"/>
      <c r="E110" s="78"/>
      <c r="F110" s="39">
        <f t="shared" si="1"/>
        <v>18.023928905625059</v>
      </c>
      <c r="G110" s="78"/>
    </row>
    <row r="111" spans="2:7" s="31" customFormat="1" ht="15.5" x14ac:dyDescent="0.35">
      <c r="B111" s="88">
        <v>37834</v>
      </c>
      <c r="C111" s="35">
        <f>'Workings exc bonus'!F106</f>
        <v>19.024953669274964</v>
      </c>
      <c r="D111" s="79"/>
      <c r="E111" s="79"/>
      <c r="F111" s="35">
        <f t="shared" si="1"/>
        <v>17.993282409453499</v>
      </c>
      <c r="G111" s="79"/>
    </row>
    <row r="112" spans="2:7" s="31" customFormat="1" ht="15.5" x14ac:dyDescent="0.35">
      <c r="B112" s="87">
        <v>37865</v>
      </c>
      <c r="C112" s="39">
        <f>'Workings exc bonus'!F107</f>
        <v>19.156725991686905</v>
      </c>
      <c r="D112" s="78"/>
      <c r="E112" s="78"/>
      <c r="F112" s="39">
        <f t="shared" si="1"/>
        <v>17.98202667307525</v>
      </c>
      <c r="G112" s="78"/>
    </row>
    <row r="113" spans="2:7" s="31" customFormat="1" ht="15.5" x14ac:dyDescent="0.35">
      <c r="B113" s="88">
        <v>37895</v>
      </c>
      <c r="C113" s="35">
        <f>'Workings exc bonus'!F108</f>
        <v>19.385176535438152</v>
      </c>
      <c r="D113" s="79"/>
      <c r="E113" s="79"/>
      <c r="F113" s="35">
        <f t="shared" si="1"/>
        <v>17.972320231283391</v>
      </c>
      <c r="G113" s="79"/>
    </row>
    <row r="114" spans="2:7" s="31" customFormat="1" ht="15.5" x14ac:dyDescent="0.35">
      <c r="B114" s="87">
        <v>37926</v>
      </c>
      <c r="C114" s="39">
        <f>'Workings exc bonus'!F109</f>
        <v>19.664328305486109</v>
      </c>
      <c r="D114" s="78"/>
      <c r="E114" s="78"/>
      <c r="F114" s="39">
        <f t="shared" si="1"/>
        <v>17.976169587764318</v>
      </c>
      <c r="G114" s="78"/>
    </row>
    <row r="115" spans="2:7" s="31" customFormat="1" ht="15.5" x14ac:dyDescent="0.35">
      <c r="B115" s="88">
        <v>37956</v>
      </c>
      <c r="C115" s="35">
        <f>'Workings exc bonus'!F110</f>
        <v>18.966123548021223</v>
      </c>
      <c r="D115" s="79"/>
      <c r="E115" s="79"/>
      <c r="F115" s="35">
        <f t="shared" si="1"/>
        <v>17.974618953412705</v>
      </c>
      <c r="G115" s="79"/>
    </row>
    <row r="116" spans="2:7" s="31" customFormat="1" ht="15.5" x14ac:dyDescent="0.35">
      <c r="B116" s="87">
        <v>37987</v>
      </c>
      <c r="C116" s="39">
        <f>'Workings exc bonus'!F111</f>
        <v>18.651594796288631</v>
      </c>
      <c r="D116" s="78"/>
      <c r="E116" s="78"/>
      <c r="F116" s="39">
        <f t="shared" si="1"/>
        <v>17.966949937479914</v>
      </c>
      <c r="G116" s="78"/>
    </row>
    <row r="117" spans="2:7" s="31" customFormat="1" ht="15.5" x14ac:dyDescent="0.35">
      <c r="B117" s="88">
        <v>38018</v>
      </c>
      <c r="C117" s="35">
        <f>'Workings exc bonus'!F112</f>
        <v>18.662833448067673</v>
      </c>
      <c r="D117" s="79"/>
      <c r="E117" s="79"/>
      <c r="F117" s="35">
        <f t="shared" si="1"/>
        <v>17.963591981189381</v>
      </c>
      <c r="G117" s="79"/>
    </row>
    <row r="118" spans="2:7" s="31" customFormat="1" ht="15.5" x14ac:dyDescent="0.35">
      <c r="B118" s="87">
        <v>38047</v>
      </c>
      <c r="C118" s="39">
        <f>'Workings exc bonus'!F113</f>
        <v>18.572767512938672</v>
      </c>
      <c r="D118" s="78"/>
      <c r="E118" s="78"/>
      <c r="F118" s="39">
        <f t="shared" si="1"/>
        <v>17.95850943478569</v>
      </c>
      <c r="G118" s="78"/>
    </row>
    <row r="119" spans="2:7" s="31" customFormat="1" ht="15.5" x14ac:dyDescent="0.35">
      <c r="B119" s="88">
        <v>38078</v>
      </c>
      <c r="C119" s="35">
        <f>'Workings exc bonus'!F114</f>
        <v>17.861902095615761</v>
      </c>
      <c r="D119" s="79"/>
      <c r="E119" s="79"/>
      <c r="F119" s="35">
        <f t="shared" si="1"/>
        <v>17.964447930380693</v>
      </c>
      <c r="G119" s="79"/>
    </row>
    <row r="120" spans="2:7" s="31" customFormat="1" ht="15.5" x14ac:dyDescent="0.35">
      <c r="B120" s="87">
        <v>38108</v>
      </c>
      <c r="C120" s="39">
        <f>'Workings exc bonus'!F115</f>
        <v>17.064278132751735</v>
      </c>
      <c r="D120" s="78"/>
      <c r="E120" s="78"/>
      <c r="F120" s="39">
        <f t="shared" si="1"/>
        <v>17.977813454197143</v>
      </c>
      <c r="G120" s="78"/>
    </row>
    <row r="121" spans="2:7" s="31" customFormat="1" ht="15.5" x14ac:dyDescent="0.35">
      <c r="B121" s="88">
        <v>38139</v>
      </c>
      <c r="C121" s="35">
        <f>'Workings exc bonus'!F116</f>
        <v>17.419119540677762</v>
      </c>
      <c r="D121" s="79"/>
      <c r="E121" s="79"/>
      <c r="F121" s="35">
        <f t="shared" si="1"/>
        <v>17.981663801789217</v>
      </c>
      <c r="G121" s="79"/>
    </row>
    <row r="122" spans="2:7" s="31" customFormat="1" ht="15.5" x14ac:dyDescent="0.35">
      <c r="B122" s="87">
        <v>38169</v>
      </c>
      <c r="C122" s="39">
        <f>'Workings exc bonus'!F117</f>
        <v>18.407928552386739</v>
      </c>
      <c r="D122" s="78"/>
      <c r="E122" s="78"/>
      <c r="F122" s="39">
        <f t="shared" si="1"/>
        <v>17.95379919465271</v>
      </c>
      <c r="G122" s="78"/>
    </row>
    <row r="123" spans="2:7" s="31" customFormat="1" ht="15.5" x14ac:dyDescent="0.35">
      <c r="B123" s="88">
        <v>38200</v>
      </c>
      <c r="C123" s="35">
        <f>'Workings exc bonus'!F118</f>
        <v>18.470593222961874</v>
      </c>
      <c r="D123" s="79"/>
      <c r="E123" s="79"/>
      <c r="F123" s="35">
        <f t="shared" si="1"/>
        <v>17.928089840722922</v>
      </c>
      <c r="G123" s="79"/>
    </row>
    <row r="124" spans="2:7" s="31" customFormat="1" ht="15.5" x14ac:dyDescent="0.35">
      <c r="B124" s="87">
        <v>38231</v>
      </c>
      <c r="C124" s="39">
        <f>'Workings exc bonus'!F119</f>
        <v>19.399818279790374</v>
      </c>
      <c r="D124" s="78"/>
      <c r="E124" s="78"/>
      <c r="F124" s="39">
        <f t="shared" si="1"/>
        <v>17.932943816691431</v>
      </c>
      <c r="G124" s="78"/>
    </row>
    <row r="125" spans="2:7" s="31" customFormat="1" ht="15.5" x14ac:dyDescent="0.35">
      <c r="B125" s="88">
        <v>38261</v>
      </c>
      <c r="C125" s="35">
        <f>'Workings exc bonus'!F120</f>
        <v>19.393994092667093</v>
      </c>
      <c r="D125" s="79"/>
      <c r="E125" s="79"/>
      <c r="F125" s="35">
        <f t="shared" si="1"/>
        <v>17.957843280411605</v>
      </c>
      <c r="G125" s="79"/>
    </row>
    <row r="126" spans="2:7" s="31" customFormat="1" ht="15.5" x14ac:dyDescent="0.35">
      <c r="B126" s="87">
        <v>38292</v>
      </c>
      <c r="C126" s="39">
        <f>'Workings exc bonus'!F121</f>
        <v>19.429686561988685</v>
      </c>
      <c r="D126" s="78"/>
      <c r="E126" s="78"/>
      <c r="F126" s="39">
        <f t="shared" si="1"/>
        <v>17.990410451494707</v>
      </c>
      <c r="G126" s="78"/>
    </row>
    <row r="127" spans="2:7" s="31" customFormat="1" ht="15.5" x14ac:dyDescent="0.35">
      <c r="B127" s="88">
        <v>38322</v>
      </c>
      <c r="C127" s="35">
        <f>'Workings exc bonus'!F122</f>
        <v>18.865570569800383</v>
      </c>
      <c r="D127" s="79"/>
      <c r="E127" s="79"/>
      <c r="F127" s="35">
        <f t="shared" si="1"/>
        <v>18.019022073259741</v>
      </c>
      <c r="G127" s="79"/>
    </row>
    <row r="128" spans="2:7" s="31" customFormat="1" ht="15.5" x14ac:dyDescent="0.35">
      <c r="B128" s="87">
        <v>38353</v>
      </c>
      <c r="C128" s="39">
        <f>'Workings exc bonus'!F123</f>
        <v>18.464860905377055</v>
      </c>
      <c r="D128" s="78"/>
      <c r="E128" s="78"/>
      <c r="F128" s="39">
        <f t="shared" si="1"/>
        <v>18.049227116383712</v>
      </c>
      <c r="G128" s="78"/>
    </row>
    <row r="129" spans="2:7" s="31" customFormat="1" ht="15.5" x14ac:dyDescent="0.35">
      <c r="B129" s="88">
        <v>38384</v>
      </c>
      <c r="C129" s="35">
        <f>'Workings exc bonus'!F124</f>
        <v>18.285837240989359</v>
      </c>
      <c r="D129" s="79"/>
      <c r="E129" s="79"/>
      <c r="F129" s="35">
        <f t="shared" si="1"/>
        <v>18.07895595010768</v>
      </c>
      <c r="G129" s="79"/>
    </row>
    <row r="130" spans="2:7" s="31" customFormat="1" ht="15.5" x14ac:dyDescent="0.35">
      <c r="B130" s="87">
        <v>38412</v>
      </c>
      <c r="C130" s="39">
        <f>'Workings exc bonus'!F125</f>
        <v>18.482459404503324</v>
      </c>
      <c r="D130" s="78"/>
      <c r="E130" s="78"/>
      <c r="F130" s="39">
        <f t="shared" si="1"/>
        <v>18.11111887897728</v>
      </c>
      <c r="G130" s="78"/>
    </row>
    <row r="131" spans="2:7" s="31" customFormat="1" ht="15.5" x14ac:dyDescent="0.35">
      <c r="B131" s="88">
        <v>38443</v>
      </c>
      <c r="C131" s="35">
        <f>'Workings exc bonus'!F126</f>
        <v>17.790551549585288</v>
      </c>
      <c r="D131" s="79"/>
      <c r="E131" s="79"/>
      <c r="F131" s="35">
        <f t="shared" si="1"/>
        <v>18.156320870933271</v>
      </c>
      <c r="G131" s="79"/>
    </row>
    <row r="132" spans="2:7" s="31" customFormat="1" ht="15.5" x14ac:dyDescent="0.35">
      <c r="B132" s="87">
        <v>38473</v>
      </c>
      <c r="C132" s="39">
        <f>'Workings exc bonus'!F127</f>
        <v>17.317638854792602</v>
      </c>
      <c r="D132" s="78"/>
      <c r="E132" s="78"/>
      <c r="F132" s="39">
        <f t="shared" si="1"/>
        <v>18.204710264589188</v>
      </c>
      <c r="G132" s="78"/>
    </row>
    <row r="133" spans="2:7" s="31" customFormat="1" ht="15.5" x14ac:dyDescent="0.35">
      <c r="B133" s="88">
        <v>38504</v>
      </c>
      <c r="C133" s="35">
        <f>'Workings exc bonus'!F128</f>
        <v>17.501114657905468</v>
      </c>
      <c r="D133" s="79"/>
      <c r="E133" s="79"/>
      <c r="F133" s="35">
        <f t="shared" si="1"/>
        <v>18.244034015284647</v>
      </c>
      <c r="G133" s="79"/>
    </row>
    <row r="134" spans="2:7" s="31" customFormat="1" ht="15.5" x14ac:dyDescent="0.35">
      <c r="B134" s="87">
        <v>38534</v>
      </c>
      <c r="C134" s="39">
        <f>'Workings exc bonus'!F129</f>
        <v>18.248116400170705</v>
      </c>
      <c r="D134" s="78"/>
      <c r="E134" s="78"/>
      <c r="F134" s="39">
        <f t="shared" si="1"/>
        <v>18.253609391098568</v>
      </c>
      <c r="G134" s="78"/>
    </row>
    <row r="135" spans="2:7" s="31" customFormat="1" ht="15.5" x14ac:dyDescent="0.35">
      <c r="B135" s="88">
        <v>38565</v>
      </c>
      <c r="C135" s="35">
        <f>'Workings exc bonus'!F130</f>
        <v>18.712436111886323</v>
      </c>
      <c r="D135" s="79"/>
      <c r="E135" s="79"/>
      <c r="F135" s="35">
        <f t="shared" si="1"/>
        <v>18.267452682174188</v>
      </c>
      <c r="G135" s="79"/>
    </row>
    <row r="136" spans="2:7" s="31" customFormat="1" ht="15.5" x14ac:dyDescent="0.35">
      <c r="B136" s="87">
        <v>38596</v>
      </c>
      <c r="C136" s="39">
        <f>'Workings exc bonus'!F131</f>
        <v>19.467465485561309</v>
      </c>
      <c r="D136" s="78"/>
      <c r="E136" s="78"/>
      <c r="F136" s="39">
        <f t="shared" si="1"/>
        <v>18.305390925319713</v>
      </c>
      <c r="G136" s="78"/>
    </row>
    <row r="137" spans="2:7" s="31" customFormat="1" ht="15.5" x14ac:dyDescent="0.35">
      <c r="B137" s="88">
        <v>38626</v>
      </c>
      <c r="C137" s="35">
        <f>'Workings exc bonus'!F132</f>
        <v>19.669754212064799</v>
      </c>
      <c r="D137" s="79"/>
      <c r="E137" s="79"/>
      <c r="F137" s="35">
        <f t="shared" si="1"/>
        <v>18.323945751420773</v>
      </c>
      <c r="G137" s="79"/>
    </row>
    <row r="138" spans="2:7" s="31" customFormat="1" ht="15.5" x14ac:dyDescent="0.35">
      <c r="B138" s="87">
        <v>38657</v>
      </c>
      <c r="C138" s="39">
        <f>'Workings exc bonus'!F133</f>
        <v>19.749417534033316</v>
      </c>
      <c r="D138" s="78"/>
      <c r="E138" s="78"/>
      <c r="F138" s="39">
        <f t="shared" si="1"/>
        <v>18.34732677979294</v>
      </c>
      <c r="G138" s="78"/>
    </row>
    <row r="139" spans="2:7" s="31" customFormat="1" ht="15.5" x14ac:dyDescent="0.35">
      <c r="B139" s="88">
        <v>38687</v>
      </c>
      <c r="C139" s="35">
        <f>'Workings exc bonus'!F134</f>
        <v>19.280656926701965</v>
      </c>
      <c r="D139" s="79"/>
      <c r="E139" s="79"/>
      <c r="F139" s="35">
        <f t="shared" si="1"/>
        <v>18.368934195743858</v>
      </c>
      <c r="G139" s="79"/>
    </row>
    <row r="140" spans="2:7" s="31" customFormat="1" ht="15.5" x14ac:dyDescent="0.35">
      <c r="B140" s="87">
        <v>38718</v>
      </c>
      <c r="C140" s="39">
        <f>'Workings exc bonus'!F135</f>
        <v>18.711648195737453</v>
      </c>
      <c r="D140" s="78"/>
      <c r="E140" s="78"/>
      <c r="F140" s="39">
        <f t="shared" si="1"/>
        <v>18.379705848409728</v>
      </c>
      <c r="G140" s="78"/>
    </row>
    <row r="141" spans="2:7" s="31" customFormat="1" ht="15.5" x14ac:dyDescent="0.35">
      <c r="B141" s="88">
        <v>38749</v>
      </c>
      <c r="C141" s="35">
        <f>'Workings exc bonus'!F136</f>
        <v>18.480964154981859</v>
      </c>
      <c r="D141" s="79"/>
      <c r="E141" s="79"/>
      <c r="F141" s="35">
        <f t="shared" si="1"/>
        <v>18.387733479932542</v>
      </c>
      <c r="G141" s="79"/>
    </row>
    <row r="142" spans="2:7" s="31" customFormat="1" ht="15.5" x14ac:dyDescent="0.35">
      <c r="B142" s="87">
        <v>38777</v>
      </c>
      <c r="C142" s="39">
        <f>'Workings exc bonus'!F137</f>
        <v>18.368670469663893</v>
      </c>
      <c r="D142" s="78"/>
      <c r="E142" s="78"/>
      <c r="F142" s="39">
        <f t="shared" si="1"/>
        <v>18.393760462991814</v>
      </c>
      <c r="G142" s="78"/>
    </row>
    <row r="143" spans="2:7" s="31" customFormat="1" ht="15.5" x14ac:dyDescent="0.35">
      <c r="B143" s="88">
        <v>38808</v>
      </c>
      <c r="C143" s="35">
        <f>'Workings exc bonus'!F138</f>
        <v>17.583475670733133</v>
      </c>
      <c r="D143" s="79"/>
      <c r="E143" s="79"/>
      <c r="F143" s="35">
        <f t="shared" si="1"/>
        <v>18.374501522449254</v>
      </c>
      <c r="G143" s="79"/>
    </row>
    <row r="144" spans="2:7" s="31" customFormat="1" ht="15.5" x14ac:dyDescent="0.35">
      <c r="B144" s="87">
        <v>38838</v>
      </c>
      <c r="C144" s="39">
        <f>'Workings exc bonus'!F139</f>
        <v>17.050041399266032</v>
      </c>
      <c r="D144" s="78"/>
      <c r="E144" s="78"/>
      <c r="F144" s="39">
        <f t="shared" si="1"/>
        <v>18.35762494773121</v>
      </c>
      <c r="G144" s="78"/>
    </row>
    <row r="145" spans="2:7" s="31" customFormat="1" ht="15.5" x14ac:dyDescent="0.35">
      <c r="B145" s="88">
        <v>38869</v>
      </c>
      <c r="C145" s="35">
        <f>'Workings exc bonus'!F140</f>
        <v>17.091288418420888</v>
      </c>
      <c r="D145" s="79"/>
      <c r="E145" s="79"/>
      <c r="F145" s="35">
        <f t="shared" si="1"/>
        <v>18.328024790750707</v>
      </c>
      <c r="G145" s="79"/>
    </row>
    <row r="146" spans="2:7" s="31" customFormat="1" ht="15.5" x14ac:dyDescent="0.35">
      <c r="B146" s="87">
        <v>38899</v>
      </c>
      <c r="C146" s="39">
        <f>'Workings exc bonus'!F141</f>
        <v>17.475786017028124</v>
      </c>
      <c r="D146" s="78"/>
      <c r="E146" s="78"/>
      <c r="F146" s="39">
        <f t="shared" si="1"/>
        <v>18.274085490611942</v>
      </c>
      <c r="G146" s="78"/>
    </row>
    <row r="147" spans="2:7" s="31" customFormat="1" ht="15.5" x14ac:dyDescent="0.35">
      <c r="B147" s="88">
        <v>38930</v>
      </c>
      <c r="C147" s="35">
        <f>'Workings exc bonus'!F142</f>
        <v>17.80993750082866</v>
      </c>
      <c r="D147" s="79"/>
      <c r="E147" s="79"/>
      <c r="F147" s="35">
        <f t="shared" si="1"/>
        <v>18.22045002212267</v>
      </c>
      <c r="G147" s="79"/>
    </row>
    <row r="148" spans="2:7" s="31" customFormat="1" ht="15.5" x14ac:dyDescent="0.35">
      <c r="B148" s="87">
        <v>38961</v>
      </c>
      <c r="C148" s="39">
        <f>'Workings exc bonus'!F143</f>
        <v>18.625083615342664</v>
      </c>
      <c r="D148" s="78"/>
      <c r="E148" s="78"/>
      <c r="F148" s="39">
        <f t="shared" si="1"/>
        <v>18.185175387400623</v>
      </c>
      <c r="G148" s="78"/>
    </row>
    <row r="149" spans="2:7" s="31" customFormat="1" ht="15.5" x14ac:dyDescent="0.35">
      <c r="B149" s="88">
        <v>38991</v>
      </c>
      <c r="C149" s="35">
        <f>'Workings exc bonus'!F144</f>
        <v>18.95205011277795</v>
      </c>
      <c r="D149" s="79"/>
      <c r="E149" s="79"/>
      <c r="F149" s="35">
        <f t="shared" si="1"/>
        <v>18.158747553316228</v>
      </c>
      <c r="G149" s="79"/>
    </row>
    <row r="150" spans="2:7" s="31" customFormat="1" ht="15.5" x14ac:dyDescent="0.35">
      <c r="B150" s="87">
        <v>39022</v>
      </c>
      <c r="C150" s="39">
        <f>'Workings exc bonus'!F145</f>
        <v>19.120086717444334</v>
      </c>
      <c r="D150" s="78"/>
      <c r="E150" s="78"/>
      <c r="F150" s="39">
        <f t="shared" si="1"/>
        <v>18.139860363489934</v>
      </c>
      <c r="G150" s="78"/>
    </row>
    <row r="151" spans="2:7" s="31" customFormat="1" ht="15.5" x14ac:dyDescent="0.35">
      <c r="B151" s="88">
        <v>39052</v>
      </c>
      <c r="C151" s="35">
        <f>'Workings exc bonus'!F146</f>
        <v>18.639180714973111</v>
      </c>
      <c r="D151" s="79"/>
      <c r="E151" s="79"/>
      <c r="F151" s="35">
        <f t="shared" si="1"/>
        <v>18.1186636236609</v>
      </c>
      <c r="G151" s="79"/>
    </row>
    <row r="152" spans="2:7" s="31" customFormat="1" ht="15.5" x14ac:dyDescent="0.35">
      <c r="B152" s="87">
        <v>39083</v>
      </c>
      <c r="C152" s="39">
        <f>'Workings exc bonus'!F147</f>
        <v>18.11176709889174</v>
      </c>
      <c r="D152" s="78"/>
      <c r="E152" s="78"/>
      <c r="F152" s="39">
        <f t="shared" si="1"/>
        <v>18.102489623025878</v>
      </c>
      <c r="G152" s="78"/>
    </row>
    <row r="153" spans="2:7" s="31" customFormat="1" ht="15.5" x14ac:dyDescent="0.35">
      <c r="B153" s="88">
        <v>39114</v>
      </c>
      <c r="C153" s="35">
        <f>'Workings exc bonus'!F148</f>
        <v>17.931015739185547</v>
      </c>
      <c r="D153" s="79"/>
      <c r="E153" s="79"/>
      <c r="F153" s="35">
        <f t="shared" si="1"/>
        <v>18.091325634837695</v>
      </c>
      <c r="G153" s="79"/>
    </row>
    <row r="154" spans="2:7" s="31" customFormat="1" ht="15.5" x14ac:dyDescent="0.35">
      <c r="B154" s="87">
        <v>39142</v>
      </c>
      <c r="C154" s="39">
        <f>'Workings exc bonus'!F149</f>
        <v>17.847665298053744</v>
      </c>
      <c r="D154" s="78"/>
      <c r="E154" s="78"/>
      <c r="F154" s="39">
        <f t="shared" si="1"/>
        <v>18.082272561639851</v>
      </c>
      <c r="G154" s="78"/>
    </row>
    <row r="155" spans="2:7" s="31" customFormat="1" ht="15.5" x14ac:dyDescent="0.35">
      <c r="B155" s="88">
        <v>39173</v>
      </c>
      <c r="C155" s="35">
        <f>'Workings exc bonus'!F150</f>
        <v>17.668059008118369</v>
      </c>
      <c r="D155" s="79"/>
      <c r="E155" s="79"/>
      <c r="F155" s="35">
        <f t="shared" si="1"/>
        <v>18.108126088071248</v>
      </c>
      <c r="G155" s="79"/>
    </row>
    <row r="156" spans="2:7" s="31" customFormat="1" ht="15.5" x14ac:dyDescent="0.35">
      <c r="B156" s="87">
        <v>39203</v>
      </c>
      <c r="C156" s="39">
        <f>'Workings exc bonus'!F151</f>
        <v>17.432767221156364</v>
      </c>
      <c r="D156" s="78"/>
      <c r="E156" s="78"/>
      <c r="F156" s="39">
        <f t="shared" si="1"/>
        <v>18.149546484334984</v>
      </c>
      <c r="G156" s="78"/>
    </row>
    <row r="157" spans="2:7" s="31" customFormat="1" ht="15.5" x14ac:dyDescent="0.35">
      <c r="B157" s="88">
        <v>39234</v>
      </c>
      <c r="C157" s="35">
        <f>'Workings exc bonus'!F152</f>
        <v>17.852253932500226</v>
      </c>
      <c r="D157" s="79"/>
      <c r="E157" s="79"/>
      <c r="F157" s="35">
        <f t="shared" si="1"/>
        <v>18.188611906399565</v>
      </c>
      <c r="G157" s="79"/>
    </row>
    <row r="158" spans="2:7" s="31" customFormat="1" ht="15.5" x14ac:dyDescent="0.35">
      <c r="B158" s="87">
        <v>39264</v>
      </c>
      <c r="C158" s="39">
        <f>'Workings exc bonus'!F153</f>
        <v>19.287287391211283</v>
      </c>
      <c r="D158" s="78"/>
      <c r="E158" s="78"/>
      <c r="F158" s="39">
        <f t="shared" si="1"/>
        <v>18.231436406311328</v>
      </c>
      <c r="G158" s="78"/>
    </row>
    <row r="159" spans="2:7" s="31" customFormat="1" ht="15.5" x14ac:dyDescent="0.35">
      <c r="B159" s="88">
        <v>39295</v>
      </c>
      <c r="C159" s="35">
        <f>'Workings exc bonus'!F154</f>
        <v>20.119969990862632</v>
      </c>
      <c r="D159" s="79"/>
      <c r="E159" s="79"/>
      <c r="F159" s="35">
        <f t="shared" si="1"/>
        <v>18.284845079383661</v>
      </c>
      <c r="G159" s="79"/>
    </row>
    <row r="160" spans="2:7" s="31" customFormat="1" ht="15.5" x14ac:dyDescent="0.35">
      <c r="B160" s="87">
        <v>39326</v>
      </c>
      <c r="C160" s="39">
        <f>'Workings exc bonus'!F155</f>
        <v>22.410821167923402</v>
      </c>
      <c r="D160" s="78"/>
      <c r="E160" s="78"/>
      <c r="F160" s="39">
        <f t="shared" si="1"/>
        <v>18.372839024817257</v>
      </c>
      <c r="G160" s="78"/>
    </row>
    <row r="161" spans="2:7" s="31" customFormat="1" ht="15.5" x14ac:dyDescent="0.35">
      <c r="B161" s="88">
        <v>39356</v>
      </c>
      <c r="C161" s="35">
        <f>'Workings exc bonus'!F156</f>
        <v>25.987097549978941</v>
      </c>
      <c r="D161" s="79"/>
      <c r="E161" s="79"/>
      <c r="F161" s="35">
        <f t="shared" si="1"/>
        <v>18.504092993689746</v>
      </c>
      <c r="G161" s="79"/>
    </row>
    <row r="162" spans="2:7" s="31" customFormat="1" ht="15.5" x14ac:dyDescent="0.35">
      <c r="B162" s="87">
        <v>39387</v>
      </c>
      <c r="C162" s="39">
        <f>'Workings exc bonus'!F157</f>
        <v>26.943149953317683</v>
      </c>
      <c r="D162" s="78"/>
      <c r="E162" s="78"/>
      <c r="F162" s="39">
        <f t="shared" si="1"/>
        <v>18.652324636737131</v>
      </c>
      <c r="G162" s="78"/>
    </row>
    <row r="163" spans="2:7" s="31" customFormat="1" ht="15.5" x14ac:dyDescent="0.35">
      <c r="B163" s="88">
        <v>39417</v>
      </c>
      <c r="C163" s="35">
        <f>'Workings exc bonus'!F158</f>
        <v>26.359316412574326</v>
      </c>
      <c r="D163" s="79"/>
      <c r="E163" s="79"/>
      <c r="F163" s="35">
        <f t="shared" si="1"/>
        <v>18.797197642619043</v>
      </c>
      <c r="G163" s="79"/>
    </row>
    <row r="164" spans="2:7" s="31" customFormat="1" ht="15.5" x14ac:dyDescent="0.35">
      <c r="B164" s="87">
        <v>39448</v>
      </c>
      <c r="C164" s="39">
        <f>'Workings exc bonus'!F159</f>
        <v>25.758139666209672</v>
      </c>
      <c r="D164" s="78"/>
      <c r="E164" s="78"/>
      <c r="F164" s="39">
        <f t="shared" ref="F164:F227" si="2">AVERAGE(C105:C164)</f>
        <v>18.932493385900475</v>
      </c>
      <c r="G164" s="78"/>
    </row>
    <row r="165" spans="2:7" s="31" customFormat="1" ht="15.5" x14ac:dyDescent="0.35">
      <c r="B165" s="88">
        <v>39479</v>
      </c>
      <c r="C165" s="35">
        <f>'Workings exc bonus'!F160</f>
        <v>25.819875336247897</v>
      </c>
      <c r="D165" s="79"/>
      <c r="E165" s="79"/>
      <c r="F165" s="35">
        <f t="shared" si="2"/>
        <v>19.068967750621297</v>
      </c>
      <c r="G165" s="79"/>
    </row>
    <row r="166" spans="2:7" s="31" customFormat="1" ht="15.5" x14ac:dyDescent="0.35">
      <c r="B166" s="87">
        <v>39508</v>
      </c>
      <c r="C166" s="39">
        <f>'Workings exc bonus'!F161</f>
        <v>26.045922762327489</v>
      </c>
      <c r="D166" s="78"/>
      <c r="E166" s="78"/>
      <c r="F166" s="39">
        <f t="shared" si="2"/>
        <v>19.212906625147124</v>
      </c>
      <c r="G166" s="78"/>
    </row>
    <row r="167" spans="2:7" s="31" customFormat="1" ht="15.5" x14ac:dyDescent="0.35">
      <c r="B167" s="88">
        <v>39539</v>
      </c>
      <c r="C167" s="35">
        <f>'Workings exc bonus'!F162</f>
        <v>25.428792601396101</v>
      </c>
      <c r="D167" s="79"/>
      <c r="E167" s="79"/>
      <c r="F167" s="35">
        <f t="shared" si="2"/>
        <v>19.355393806967697</v>
      </c>
      <c r="G167" s="79"/>
    </row>
    <row r="168" spans="2:7" s="31" customFormat="1" ht="15.5" x14ac:dyDescent="0.35">
      <c r="B168" s="87">
        <v>39569</v>
      </c>
      <c r="C168" s="39">
        <f>'Workings exc bonus'!F163</f>
        <v>25.047572708529771</v>
      </c>
      <c r="D168" s="78"/>
      <c r="E168" s="78"/>
      <c r="F168" s="39">
        <f t="shared" si="2"/>
        <v>19.505591441931777</v>
      </c>
      <c r="G168" s="78"/>
    </row>
    <row r="169" spans="2:7" s="31" customFormat="1" ht="15.5" x14ac:dyDescent="0.35">
      <c r="B169" s="88">
        <v>39600</v>
      </c>
      <c r="C169" s="35">
        <f>'Workings exc bonus'!F164</f>
        <v>25.552581253726959</v>
      </c>
      <c r="D169" s="79"/>
      <c r="E169" s="79"/>
      <c r="F169" s="35">
        <f t="shared" si="2"/>
        <v>19.654950461370614</v>
      </c>
      <c r="G169" s="79"/>
    </row>
    <row r="170" spans="2:7" s="31" customFormat="1" ht="15.5" x14ac:dyDescent="0.35">
      <c r="B170" s="87">
        <v>39630</v>
      </c>
      <c r="C170" s="39">
        <f>'Workings exc bonus'!F165</f>
        <v>26.362172306695992</v>
      </c>
      <c r="D170" s="78"/>
      <c r="E170" s="78"/>
      <c r="F170" s="39">
        <f t="shared" si="2"/>
        <v>19.787369075425332</v>
      </c>
      <c r="G170" s="78"/>
    </row>
    <row r="171" spans="2:7" s="31" customFormat="1" ht="15.5" x14ac:dyDescent="0.35">
      <c r="B171" s="88">
        <v>39661</v>
      </c>
      <c r="C171" s="35">
        <f>'Workings exc bonus'!F166</f>
        <v>26.721718539262394</v>
      </c>
      <c r="D171" s="79"/>
      <c r="E171" s="79"/>
      <c r="F171" s="35">
        <f t="shared" si="2"/>
        <v>19.915648489925125</v>
      </c>
      <c r="G171" s="79"/>
    </row>
    <row r="172" spans="2:7" s="31" customFormat="1" ht="15.5" x14ac:dyDescent="0.35">
      <c r="B172" s="87">
        <v>39692</v>
      </c>
      <c r="C172" s="39">
        <f>'Workings exc bonus'!F167</f>
        <v>27.408156000585688</v>
      </c>
      <c r="D172" s="78"/>
      <c r="E172" s="78"/>
      <c r="F172" s="39">
        <f t="shared" si="2"/>
        <v>20.053172323406777</v>
      </c>
      <c r="G172" s="78"/>
    </row>
    <row r="173" spans="2:7" s="31" customFormat="1" ht="15.5" x14ac:dyDescent="0.35">
      <c r="B173" s="88">
        <v>39722</v>
      </c>
      <c r="C173" s="35">
        <f>'Workings exc bonus'!F168</f>
        <v>27.927850014048619</v>
      </c>
      <c r="D173" s="79"/>
      <c r="E173" s="79"/>
      <c r="F173" s="35">
        <f t="shared" si="2"/>
        <v>20.195550214716949</v>
      </c>
      <c r="G173" s="79"/>
    </row>
    <row r="174" spans="2:7" s="31" customFormat="1" ht="15.5" x14ac:dyDescent="0.35">
      <c r="B174" s="87">
        <v>39753</v>
      </c>
      <c r="C174" s="39">
        <f>'Workings exc bonus'!F169</f>
        <v>27.969771116011252</v>
      </c>
      <c r="D174" s="78"/>
      <c r="E174" s="78"/>
      <c r="F174" s="39">
        <f t="shared" si="2"/>
        <v>20.333974261559035</v>
      </c>
      <c r="G174" s="78"/>
    </row>
    <row r="175" spans="2:7" s="31" customFormat="1" ht="15.5" x14ac:dyDescent="0.35">
      <c r="B175" s="88">
        <v>39783</v>
      </c>
      <c r="C175" s="35">
        <f>'Workings exc bonus'!F170</f>
        <v>27.577031770739826</v>
      </c>
      <c r="D175" s="79"/>
      <c r="E175" s="79"/>
      <c r="F175" s="35">
        <f t="shared" si="2"/>
        <v>20.477489398604344</v>
      </c>
      <c r="G175" s="79"/>
    </row>
    <row r="176" spans="2:7" s="31" customFormat="1" ht="15.5" x14ac:dyDescent="0.35">
      <c r="B176" s="87">
        <v>39814</v>
      </c>
      <c r="C176" s="39">
        <f>'Workings exc bonus'!F171</f>
        <v>26.842601635147052</v>
      </c>
      <c r="D176" s="78"/>
      <c r="E176" s="78"/>
      <c r="F176" s="39">
        <f t="shared" si="2"/>
        <v>20.614006179251987</v>
      </c>
      <c r="G176" s="78"/>
    </row>
    <row r="177" spans="2:7" s="31" customFormat="1" ht="15.5" x14ac:dyDescent="0.35">
      <c r="B177" s="88">
        <v>39845</v>
      </c>
      <c r="C177" s="35">
        <f>'Workings exc bonus'!F172</f>
        <v>25.768765323309648</v>
      </c>
      <c r="D177" s="79"/>
      <c r="E177" s="79"/>
      <c r="F177" s="35">
        <f t="shared" si="2"/>
        <v>20.732438377172688</v>
      </c>
      <c r="G177" s="79"/>
    </row>
    <row r="178" spans="2:7" s="31" customFormat="1" ht="15.5" x14ac:dyDescent="0.35">
      <c r="B178" s="87">
        <v>39873</v>
      </c>
      <c r="C178" s="39">
        <f>'Workings exc bonus'!F173</f>
        <v>25.493455039346188</v>
      </c>
      <c r="D178" s="78"/>
      <c r="E178" s="78"/>
      <c r="F178" s="39">
        <f t="shared" si="2"/>
        <v>20.847783169279477</v>
      </c>
      <c r="G178" s="78"/>
    </row>
    <row r="179" spans="2:7" s="31" customFormat="1" ht="15.5" x14ac:dyDescent="0.35">
      <c r="B179" s="88">
        <v>39904</v>
      </c>
      <c r="C179" s="35">
        <f>'Workings exc bonus'!F174</f>
        <v>24.170229022541296</v>
      </c>
      <c r="D179" s="79"/>
      <c r="E179" s="79"/>
      <c r="F179" s="35">
        <f t="shared" si="2"/>
        <v>20.952921951394902</v>
      </c>
      <c r="G179" s="79"/>
    </row>
    <row r="180" spans="2:7" s="31" customFormat="1" ht="15.5" x14ac:dyDescent="0.35">
      <c r="B180" s="87">
        <v>39934</v>
      </c>
      <c r="C180" s="39">
        <f>'Workings exc bonus'!F175</f>
        <v>21.087186796798754</v>
      </c>
      <c r="D180" s="78"/>
      <c r="E180" s="78"/>
      <c r="F180" s="39">
        <f t="shared" si="2"/>
        <v>21.019970429129021</v>
      </c>
      <c r="G180" s="78"/>
    </row>
    <row r="181" spans="2:7" s="31" customFormat="1" ht="15.5" x14ac:dyDescent="0.35">
      <c r="B181" s="88">
        <v>39965</v>
      </c>
      <c r="C181" s="35">
        <f>'Workings exc bonus'!F176</f>
        <v>23.225108114690002</v>
      </c>
      <c r="D181" s="79"/>
      <c r="E181" s="79"/>
      <c r="F181" s="35">
        <f t="shared" si="2"/>
        <v>21.116736905362561</v>
      </c>
      <c r="G181" s="79"/>
    </row>
    <row r="182" spans="2:7" s="31" customFormat="1" ht="15.5" x14ac:dyDescent="0.35">
      <c r="B182" s="87">
        <v>39995</v>
      </c>
      <c r="C182" s="39">
        <f>'Workings exc bonus'!F177</f>
        <v>23.915106858294429</v>
      </c>
      <c r="D182" s="78"/>
      <c r="E182" s="78"/>
      <c r="F182" s="39">
        <f t="shared" si="2"/>
        <v>21.208523210461017</v>
      </c>
      <c r="G182" s="78"/>
    </row>
    <row r="183" spans="2:7" s="31" customFormat="1" ht="15.5" x14ac:dyDescent="0.35">
      <c r="B183" s="88">
        <v>40026</v>
      </c>
      <c r="C183" s="35">
        <f>'Workings exc bonus'!F178</f>
        <v>24.024890461633454</v>
      </c>
      <c r="D183" s="79"/>
      <c r="E183" s="79"/>
      <c r="F183" s="35">
        <f t="shared" si="2"/>
        <v>21.301094831105548</v>
      </c>
      <c r="G183" s="79"/>
    </row>
    <row r="184" spans="2:7" s="31" customFormat="1" ht="15.5" x14ac:dyDescent="0.35">
      <c r="B184" s="87">
        <v>40057</v>
      </c>
      <c r="C184" s="39">
        <f>'Workings exc bonus'!F179</f>
        <v>24.560693258986888</v>
      </c>
      <c r="D184" s="78"/>
      <c r="E184" s="78"/>
      <c r="F184" s="39">
        <f t="shared" si="2"/>
        <v>21.387109414092155</v>
      </c>
      <c r="G184" s="78"/>
    </row>
    <row r="185" spans="2:7" s="31" customFormat="1" ht="15.5" x14ac:dyDescent="0.35">
      <c r="B185" s="88">
        <v>40087</v>
      </c>
      <c r="C185" s="35">
        <f>'Workings exc bonus'!F180</f>
        <v>24.691335792166985</v>
      </c>
      <c r="D185" s="79"/>
      <c r="E185" s="79"/>
      <c r="F185" s="35">
        <f t="shared" si="2"/>
        <v>21.475398442417152</v>
      </c>
      <c r="G185" s="79"/>
    </row>
    <row r="186" spans="2:7" s="31" customFormat="1" ht="15.5" x14ac:dyDescent="0.35">
      <c r="B186" s="87">
        <v>40118</v>
      </c>
      <c r="C186" s="39">
        <f>'Workings exc bonus'!F181</f>
        <v>24.759342628283939</v>
      </c>
      <c r="D186" s="78"/>
      <c r="E186" s="78"/>
      <c r="F186" s="39">
        <f t="shared" si="2"/>
        <v>21.564226043522076</v>
      </c>
      <c r="G186" s="78"/>
    </row>
    <row r="187" spans="2:7" s="31" customFormat="1" ht="15.5" x14ac:dyDescent="0.35">
      <c r="B187" s="88">
        <v>40148</v>
      </c>
      <c r="C187" s="35">
        <f>'Workings exc bonus'!F182</f>
        <v>24.548881874240987</v>
      </c>
      <c r="D187" s="79"/>
      <c r="E187" s="79"/>
      <c r="F187" s="35">
        <f t="shared" si="2"/>
        <v>21.658947898596086</v>
      </c>
      <c r="G187" s="79"/>
    </row>
    <row r="188" spans="2:7" s="31" customFormat="1" ht="15.5" x14ac:dyDescent="0.35">
      <c r="B188" s="87">
        <v>40179</v>
      </c>
      <c r="C188" s="39">
        <f>'Workings exc bonus'!F183</f>
        <v>24.547764282627</v>
      </c>
      <c r="D188" s="39">
        <v>24.026484686308208</v>
      </c>
      <c r="E188" s="78">
        <f>C188-D188</f>
        <v>0.5212795963187915</v>
      </c>
      <c r="F188" s="39">
        <f t="shared" si="2"/>
        <v>21.760329621550248</v>
      </c>
      <c r="G188" s="39"/>
    </row>
    <row r="189" spans="2:7" s="31" customFormat="1" ht="15.5" x14ac:dyDescent="0.35">
      <c r="B189" s="88">
        <v>40210</v>
      </c>
      <c r="C189" s="35">
        <f>'Workings exc bonus'!F184</f>
        <v>24.35421665911495</v>
      </c>
      <c r="D189" s="35">
        <v>23.841293840884219</v>
      </c>
      <c r="E189" s="79">
        <f t="shared" ref="E189:E252" si="3">C189-D189</f>
        <v>0.51292281823073083</v>
      </c>
      <c r="F189" s="35">
        <f t="shared" si="2"/>
        <v>21.861469278519007</v>
      </c>
      <c r="G189" s="35"/>
    </row>
    <row r="190" spans="2:7" s="31" customFormat="1" ht="15.5" x14ac:dyDescent="0.35">
      <c r="B190" s="87">
        <v>40238</v>
      </c>
      <c r="C190" s="39">
        <f>'Workings exc bonus'!F185</f>
        <v>24.237728596698336</v>
      </c>
      <c r="D190" s="39">
        <v>23.732290948373652</v>
      </c>
      <c r="E190" s="78">
        <f t="shared" si="3"/>
        <v>0.50543764832468341</v>
      </c>
      <c r="F190" s="39">
        <f t="shared" si="2"/>
        <v>21.95739043172226</v>
      </c>
      <c r="G190" s="39"/>
    </row>
    <row r="191" spans="2:7" s="31" customFormat="1" ht="15.5" x14ac:dyDescent="0.35">
      <c r="B191" s="88">
        <v>40269</v>
      </c>
      <c r="C191" s="35">
        <f>'Workings exc bonus'!F186</f>
        <v>23.39578139172794</v>
      </c>
      <c r="D191" s="35">
        <v>22.994385907612788</v>
      </c>
      <c r="E191" s="79">
        <f t="shared" si="3"/>
        <v>0.40139548411515236</v>
      </c>
      <c r="F191" s="35">
        <f t="shared" si="2"/>
        <v>22.050810929091305</v>
      </c>
      <c r="G191" s="35"/>
    </row>
    <row r="192" spans="2:7" s="31" customFormat="1" ht="15.5" x14ac:dyDescent="0.35">
      <c r="B192" s="87">
        <v>40299</v>
      </c>
      <c r="C192" s="39">
        <f>'Workings exc bonus'!F187</f>
        <v>23.389983301916299</v>
      </c>
      <c r="D192" s="39">
        <v>23.01100431480474</v>
      </c>
      <c r="E192" s="78">
        <f t="shared" si="3"/>
        <v>0.37897898711155875</v>
      </c>
      <c r="F192" s="39">
        <f t="shared" si="2"/>
        <v>22.152016669876705</v>
      </c>
      <c r="G192" s="39"/>
    </row>
    <row r="193" spans="2:7" s="31" customFormat="1" ht="15.5" x14ac:dyDescent="0.35">
      <c r="B193" s="88">
        <v>40330</v>
      </c>
      <c r="C193" s="35">
        <f>'Workings exc bonus'!F188</f>
        <v>23.60329547503472</v>
      </c>
      <c r="D193" s="35">
        <v>23.18884129425162</v>
      </c>
      <c r="E193" s="79">
        <f t="shared" si="3"/>
        <v>0.4144541807830997</v>
      </c>
      <c r="F193" s="35">
        <f t="shared" si="2"/>
        <v>22.253719683495525</v>
      </c>
      <c r="G193" s="35"/>
    </row>
    <row r="194" spans="2:7" s="31" customFormat="1" ht="15.5" x14ac:dyDescent="0.35">
      <c r="B194" s="87">
        <v>40360</v>
      </c>
      <c r="C194" s="39">
        <f>'Workings exc bonus'!F189</f>
        <v>24.22742989876436</v>
      </c>
      <c r="D194" s="39">
        <v>23.854784074898316</v>
      </c>
      <c r="E194" s="78">
        <f t="shared" si="3"/>
        <v>0.37264582386604417</v>
      </c>
      <c r="F194" s="39">
        <f t="shared" si="2"/>
        <v>22.35337490847208</v>
      </c>
      <c r="G194" s="39"/>
    </row>
    <row r="195" spans="2:7" s="31" customFormat="1" ht="15.5" x14ac:dyDescent="0.35">
      <c r="B195" s="88">
        <v>40391</v>
      </c>
      <c r="C195" s="35">
        <f>'Workings exc bonus'!F190</f>
        <v>24.736497636295709</v>
      </c>
      <c r="D195" s="35">
        <v>24.397720190797244</v>
      </c>
      <c r="E195" s="79">
        <f t="shared" si="3"/>
        <v>0.33877744549846511</v>
      </c>
      <c r="F195" s="35">
        <f t="shared" si="2"/>
        <v>22.453775933878905</v>
      </c>
      <c r="G195" s="35"/>
    </row>
    <row r="196" spans="2:7" s="31" customFormat="1" ht="15.5" x14ac:dyDescent="0.35">
      <c r="B196" s="87">
        <v>40422</v>
      </c>
      <c r="C196" s="39">
        <f>'Workings exc bonus'!F191</f>
        <v>25.271687649624525</v>
      </c>
      <c r="D196" s="39">
        <v>24.921383561917711</v>
      </c>
      <c r="E196" s="78">
        <f t="shared" si="3"/>
        <v>0.35030408770681376</v>
      </c>
      <c r="F196" s="39">
        <f t="shared" si="2"/>
        <v>22.550512969946624</v>
      </c>
      <c r="G196" s="39"/>
    </row>
    <row r="197" spans="2:7" s="31" customFormat="1" ht="15.5" x14ac:dyDescent="0.35">
      <c r="B197" s="88">
        <v>40452</v>
      </c>
      <c r="C197" s="35">
        <f>'Workings exc bonus'!F192</f>
        <v>25.779397228406129</v>
      </c>
      <c r="D197" s="35">
        <v>25.390686848619822</v>
      </c>
      <c r="E197" s="79">
        <f t="shared" si="3"/>
        <v>0.38871037978630696</v>
      </c>
      <c r="F197" s="35">
        <f t="shared" si="2"/>
        <v>22.652340353552315</v>
      </c>
      <c r="G197" s="35"/>
    </row>
    <row r="198" spans="2:7" s="31" customFormat="1" ht="15.5" x14ac:dyDescent="0.35">
      <c r="B198" s="87">
        <v>40483</v>
      </c>
      <c r="C198" s="39">
        <f>'Workings exc bonus'!F193</f>
        <v>25.935359721149663</v>
      </c>
      <c r="D198" s="39">
        <v>25.538483336119878</v>
      </c>
      <c r="E198" s="78">
        <f t="shared" si="3"/>
        <v>0.39687638502978473</v>
      </c>
      <c r="F198" s="39">
        <f t="shared" si="2"/>
        <v>22.755439390004256</v>
      </c>
      <c r="G198" s="39"/>
    </row>
    <row r="199" spans="2:7" s="31" customFormat="1" ht="15.5" x14ac:dyDescent="0.35">
      <c r="B199" s="88">
        <v>40513</v>
      </c>
      <c r="C199" s="35">
        <f>'Workings exc bonus'!F194</f>
        <v>25.90732363994832</v>
      </c>
      <c r="D199" s="35">
        <v>25.460212158610005</v>
      </c>
      <c r="E199" s="79">
        <f t="shared" si="3"/>
        <v>0.44711148133831458</v>
      </c>
      <c r="F199" s="35">
        <f t="shared" si="2"/>
        <v>22.865883835225027</v>
      </c>
      <c r="G199" s="35"/>
    </row>
    <row r="200" spans="2:7" s="31" customFormat="1" ht="15.5" x14ac:dyDescent="0.35">
      <c r="B200" s="87">
        <v>40544</v>
      </c>
      <c r="C200" s="39">
        <f>'Workings exc bonus'!F195</f>
        <v>25.732467895899511</v>
      </c>
      <c r="D200" s="39">
        <v>25.231151889165236</v>
      </c>
      <c r="E200" s="78">
        <f t="shared" si="3"/>
        <v>0.50131600673427457</v>
      </c>
      <c r="F200" s="39">
        <f t="shared" si="2"/>
        <v>22.982897496894395</v>
      </c>
      <c r="G200" s="39"/>
    </row>
    <row r="201" spans="2:7" s="31" customFormat="1" ht="15.5" x14ac:dyDescent="0.35">
      <c r="B201" s="88">
        <v>40575</v>
      </c>
      <c r="C201" s="35">
        <f>'Workings exc bonus'!F196</f>
        <v>25.867513115259065</v>
      </c>
      <c r="D201" s="35">
        <v>25.384353133498923</v>
      </c>
      <c r="E201" s="79">
        <f t="shared" si="3"/>
        <v>0.48315998176014219</v>
      </c>
      <c r="F201" s="35">
        <f t="shared" si="2"/>
        <v>23.106006646232348</v>
      </c>
      <c r="G201" s="35"/>
    </row>
    <row r="202" spans="2:7" s="31" customFormat="1" ht="15.5" x14ac:dyDescent="0.35">
      <c r="B202" s="87">
        <v>40603</v>
      </c>
      <c r="C202" s="39">
        <f>'Workings exc bonus'!F197</f>
        <v>26.323939526170118</v>
      </c>
      <c r="D202" s="39">
        <v>25.882508226580519</v>
      </c>
      <c r="E202" s="78">
        <f t="shared" si="3"/>
        <v>0.44143129958959904</v>
      </c>
      <c r="F202" s="39">
        <f t="shared" si="2"/>
        <v>23.238594463840787</v>
      </c>
      <c r="G202" s="39"/>
    </row>
    <row r="203" spans="2:7" s="31" customFormat="1" ht="15.5" x14ac:dyDescent="0.35">
      <c r="B203" s="88">
        <v>40634</v>
      </c>
      <c r="C203" s="35">
        <f>'Workings exc bonus'!F198</f>
        <v>26.500340976565454</v>
      </c>
      <c r="D203" s="35">
        <v>26.120727369634309</v>
      </c>
      <c r="E203" s="79">
        <f t="shared" si="3"/>
        <v>0.37961360693114443</v>
      </c>
      <c r="F203" s="35">
        <f t="shared" si="2"/>
        <v>23.387208885604657</v>
      </c>
      <c r="G203" s="35"/>
    </row>
    <row r="204" spans="2:7" s="31" customFormat="1" ht="15.5" x14ac:dyDescent="0.35">
      <c r="B204" s="87">
        <v>40664</v>
      </c>
      <c r="C204" s="39">
        <f>'Workings exc bonus'!F199</f>
        <v>26.50270654450981</v>
      </c>
      <c r="D204" s="39">
        <v>26.136967684500679</v>
      </c>
      <c r="E204" s="78">
        <f t="shared" si="3"/>
        <v>0.36573886000913092</v>
      </c>
      <c r="F204" s="39">
        <f t="shared" si="2"/>
        <v>23.544753304692055</v>
      </c>
      <c r="G204" s="39"/>
    </row>
    <row r="205" spans="2:7" s="31" customFormat="1" ht="15.5" x14ac:dyDescent="0.35">
      <c r="B205" s="88">
        <v>40695</v>
      </c>
      <c r="C205" s="35">
        <f>'Workings exc bonus'!F200</f>
        <v>26.711978681420209</v>
      </c>
      <c r="D205" s="35">
        <v>26.333490053969228</v>
      </c>
      <c r="E205" s="79">
        <f t="shared" si="3"/>
        <v>0.37848862745098089</v>
      </c>
      <c r="F205" s="35">
        <f t="shared" si="2"/>
        <v>23.705098142408712</v>
      </c>
      <c r="G205" s="35"/>
    </row>
    <row r="206" spans="2:7" s="31" customFormat="1" ht="15.5" x14ac:dyDescent="0.35">
      <c r="B206" s="87">
        <v>40725</v>
      </c>
      <c r="C206" s="39">
        <f>'Workings exc bonus'!F201</f>
        <v>27.269974845601013</v>
      </c>
      <c r="D206" s="39">
        <v>26.910910212678075</v>
      </c>
      <c r="E206" s="78">
        <f t="shared" si="3"/>
        <v>0.35906463292293722</v>
      </c>
      <c r="F206" s="39">
        <f t="shared" si="2"/>
        <v>23.868334622884923</v>
      </c>
      <c r="G206" s="39"/>
    </row>
    <row r="207" spans="2:7" s="31" customFormat="1" ht="15.5" x14ac:dyDescent="0.35">
      <c r="B207" s="88">
        <v>40756</v>
      </c>
      <c r="C207" s="35">
        <f>'Workings exc bonus'!F202</f>
        <v>27.525870796331635</v>
      </c>
      <c r="D207" s="35">
        <v>27.105964640380879</v>
      </c>
      <c r="E207" s="79">
        <f t="shared" si="3"/>
        <v>0.41990615595075553</v>
      </c>
      <c r="F207" s="35">
        <f t="shared" si="2"/>
        <v>24.030266844476639</v>
      </c>
      <c r="G207" s="35"/>
    </row>
    <row r="208" spans="2:7" s="31" customFormat="1" ht="15.5" x14ac:dyDescent="0.35">
      <c r="B208" s="87">
        <v>40787</v>
      </c>
      <c r="C208" s="39">
        <f>'Workings exc bonus'!F203</f>
        <v>28.06951397922046</v>
      </c>
      <c r="D208" s="39">
        <v>27.683005510124584</v>
      </c>
      <c r="E208" s="78">
        <f t="shared" si="3"/>
        <v>0.38650846909587599</v>
      </c>
      <c r="F208" s="39">
        <f t="shared" si="2"/>
        <v>24.187674017207936</v>
      </c>
      <c r="G208" s="39"/>
    </row>
    <row r="209" spans="2:9" s="31" customFormat="1" ht="15.5" x14ac:dyDescent="0.35">
      <c r="B209" s="88">
        <v>40817</v>
      </c>
      <c r="C209" s="35">
        <f>'Workings exc bonus'!F204</f>
        <v>29.16739414470516</v>
      </c>
      <c r="D209" s="35">
        <v>28.78362926471511</v>
      </c>
      <c r="E209" s="79">
        <f t="shared" si="3"/>
        <v>0.38376487999004993</v>
      </c>
      <c r="F209" s="35">
        <f t="shared" si="2"/>
        <v>24.357929751073396</v>
      </c>
      <c r="G209" s="35"/>
    </row>
    <row r="210" spans="2:9" s="31" customFormat="1" ht="15.5" x14ac:dyDescent="0.35">
      <c r="B210" s="87">
        <v>40848</v>
      </c>
      <c r="C210" s="39">
        <f>'Workings exc bonus'!F205</f>
        <v>29.550675013590428</v>
      </c>
      <c r="D210" s="39">
        <v>29.215758137579986</v>
      </c>
      <c r="E210" s="78">
        <f t="shared" si="3"/>
        <v>0.33491687601044262</v>
      </c>
      <c r="F210" s="39">
        <f t="shared" si="2"/>
        <v>24.531772889342498</v>
      </c>
      <c r="G210" s="39"/>
    </row>
    <row r="211" spans="2:9" s="31" customFormat="1" ht="15.5" x14ac:dyDescent="0.35">
      <c r="B211" s="88">
        <v>40878</v>
      </c>
      <c r="C211" s="35">
        <f>'Workings exc bonus'!F206</f>
        <v>29.441139845978405</v>
      </c>
      <c r="D211" s="35">
        <v>29.134179007774204</v>
      </c>
      <c r="E211" s="79">
        <f t="shared" si="3"/>
        <v>0.30696083820420128</v>
      </c>
      <c r="F211" s="35">
        <f t="shared" si="2"/>
        <v>24.711805541525919</v>
      </c>
      <c r="G211" s="35"/>
    </row>
    <row r="212" spans="2:9" s="31" customFormat="1" ht="15.5" x14ac:dyDescent="0.35">
      <c r="B212" s="87">
        <v>40909</v>
      </c>
      <c r="C212" s="39">
        <f>'Workings exc bonus'!F207</f>
        <v>29.160207169839722</v>
      </c>
      <c r="D212" s="39">
        <v>28.845153886665994</v>
      </c>
      <c r="E212" s="78">
        <f t="shared" si="3"/>
        <v>0.31505328317372872</v>
      </c>
      <c r="F212" s="39">
        <f t="shared" si="2"/>
        <v>24.895946209375047</v>
      </c>
      <c r="G212" s="39"/>
    </row>
    <row r="213" spans="2:9" s="31" customFormat="1" ht="15.5" x14ac:dyDescent="0.35">
      <c r="B213" s="88">
        <v>40940</v>
      </c>
      <c r="C213" s="35">
        <f>'Workings exc bonus'!F208</f>
        <v>29.170150329697364</v>
      </c>
      <c r="D213" s="35">
        <v>28.82641589368194</v>
      </c>
      <c r="E213" s="79">
        <f t="shared" si="3"/>
        <v>0.34373443601542419</v>
      </c>
      <c r="F213" s="35">
        <f t="shared" si="2"/>
        <v>25.083265119216911</v>
      </c>
      <c r="G213" s="35"/>
    </row>
    <row r="214" spans="2:9" s="31" customFormat="1" ht="15.5" x14ac:dyDescent="0.35">
      <c r="B214" s="87">
        <v>40969</v>
      </c>
      <c r="C214" s="39">
        <f>'Workings exc bonus'!F209</f>
        <v>28.97475093332703</v>
      </c>
      <c r="D214" s="39">
        <v>28.627393135789418</v>
      </c>
      <c r="E214" s="78">
        <f t="shared" si="3"/>
        <v>0.34735779753761165</v>
      </c>
      <c r="F214" s="39">
        <f t="shared" si="2"/>
        <v>25.268716546471463</v>
      </c>
      <c r="G214" s="39"/>
    </row>
    <row r="215" spans="2:9" s="31" customFormat="1" ht="15.5" x14ac:dyDescent="0.35">
      <c r="B215" s="88">
        <v>41000</v>
      </c>
      <c r="C215" s="35">
        <f>'Workings exc bonus'!F210</f>
        <v>28.362182174407966</v>
      </c>
      <c r="D215" s="35">
        <v>28.084843738698673</v>
      </c>
      <c r="E215" s="79">
        <f t="shared" si="3"/>
        <v>0.27733843570929295</v>
      </c>
      <c r="F215" s="35">
        <f t="shared" si="2"/>
        <v>25.44695193257629</v>
      </c>
      <c r="G215" s="35"/>
    </row>
    <row r="216" spans="2:9" s="31" customFormat="1" ht="15.5" x14ac:dyDescent="0.35">
      <c r="B216" s="87">
        <v>41030</v>
      </c>
      <c r="C216" s="39">
        <f>'Workings exc bonus'!F211</f>
        <v>27.903690861755631</v>
      </c>
      <c r="D216" s="39">
        <v>27.598495723378278</v>
      </c>
      <c r="E216" s="78">
        <f t="shared" si="3"/>
        <v>0.30519513837735346</v>
      </c>
      <c r="F216" s="39">
        <f t="shared" si="2"/>
        <v>25.621467326586284</v>
      </c>
      <c r="G216" s="39"/>
    </row>
    <row r="217" spans="2:9" s="31" customFormat="1" ht="15.5" x14ac:dyDescent="0.35">
      <c r="B217" s="88">
        <v>41061</v>
      </c>
      <c r="C217" s="35">
        <f>'Workings exc bonus'!F212</f>
        <v>26.906024712236682</v>
      </c>
      <c r="D217" s="35">
        <v>26.397889259317513</v>
      </c>
      <c r="E217" s="79">
        <f t="shared" si="3"/>
        <v>0.50813545291916995</v>
      </c>
      <c r="F217" s="35">
        <f t="shared" si="2"/>
        <v>25.772363506248556</v>
      </c>
      <c r="G217" s="35"/>
    </row>
    <row r="218" spans="2:9" s="31" customFormat="1" ht="15.5" x14ac:dyDescent="0.35">
      <c r="B218" s="87">
        <v>41091</v>
      </c>
      <c r="C218" s="39">
        <f>'Workings exc bonus'!F213</f>
        <v>27.033177966013053</v>
      </c>
      <c r="D218" s="39">
        <v>26.460983268644757</v>
      </c>
      <c r="E218" s="78">
        <f t="shared" si="3"/>
        <v>0.57219469736829609</v>
      </c>
      <c r="F218" s="39">
        <f t="shared" si="2"/>
        <v>25.901461682495256</v>
      </c>
      <c r="G218" s="39"/>
    </row>
    <row r="219" spans="2:9" s="31" customFormat="1" ht="15.5" x14ac:dyDescent="0.35">
      <c r="B219" s="88">
        <v>41122</v>
      </c>
      <c r="C219" s="35">
        <f>'Workings exc bonus'!F214</f>
        <v>27.010203085007834</v>
      </c>
      <c r="D219" s="35">
        <v>26.428020411593703</v>
      </c>
      <c r="E219" s="79">
        <f t="shared" si="3"/>
        <v>0.5821826734141311</v>
      </c>
      <c r="F219" s="35">
        <f t="shared" si="2"/>
        <v>26.016298900731009</v>
      </c>
      <c r="G219" s="35"/>
    </row>
    <row r="220" spans="2:9" s="31" customFormat="1" ht="15.5" x14ac:dyDescent="0.35">
      <c r="B220" s="87">
        <v>41153</v>
      </c>
      <c r="C220" s="39">
        <f>'Workings exc bonus'!F215</f>
        <v>27.739278440463256</v>
      </c>
      <c r="D220" s="39">
        <v>27.153602202337499</v>
      </c>
      <c r="E220" s="78">
        <f t="shared" si="3"/>
        <v>0.58567623812575675</v>
      </c>
      <c r="F220" s="39">
        <f t="shared" si="2"/>
        <v>26.105106521940005</v>
      </c>
      <c r="G220" s="39"/>
    </row>
    <row r="221" spans="2:9" s="31" customFormat="1" ht="15.5" x14ac:dyDescent="0.35">
      <c r="B221" s="88">
        <v>41183</v>
      </c>
      <c r="C221" s="35">
        <f>'Workings exc bonus'!F216</f>
        <v>29.170089302700845</v>
      </c>
      <c r="D221" s="35">
        <v>28.627349255060391</v>
      </c>
      <c r="E221" s="79">
        <f t="shared" si="3"/>
        <v>0.54274004764045358</v>
      </c>
      <c r="F221" s="35">
        <f t="shared" si="2"/>
        <v>26.158156384485373</v>
      </c>
      <c r="G221" s="35"/>
    </row>
    <row r="222" spans="2:9" s="31" customFormat="1" ht="15.5" x14ac:dyDescent="0.35">
      <c r="B222" s="87">
        <v>41214</v>
      </c>
      <c r="C222" s="39">
        <f>'Workings exc bonus'!F217</f>
        <v>29.857192478572099</v>
      </c>
      <c r="D222" s="39">
        <v>29.453136216913101</v>
      </c>
      <c r="E222" s="78">
        <f t="shared" si="3"/>
        <v>0.40405626165899733</v>
      </c>
      <c r="F222" s="39">
        <f t="shared" si="2"/>
        <v>26.206723759906286</v>
      </c>
      <c r="G222" s="39"/>
    </row>
    <row r="223" spans="2:9" s="31" customFormat="1" ht="15.5" x14ac:dyDescent="0.35">
      <c r="B223" s="88">
        <v>41244</v>
      </c>
      <c r="C223" s="35">
        <f>'Workings exc bonus'!F218</f>
        <v>30.165227189833118</v>
      </c>
      <c r="D223" s="35">
        <v>29.875250202661597</v>
      </c>
      <c r="E223" s="79">
        <f t="shared" si="3"/>
        <v>0.28997698717152076</v>
      </c>
      <c r="F223" s="35">
        <f t="shared" si="2"/>
        <v>26.270155606193928</v>
      </c>
      <c r="G223" s="35"/>
    </row>
    <row r="224" spans="2:9" s="31" customFormat="1" ht="15.5" x14ac:dyDescent="0.35">
      <c r="B224" s="87">
        <v>41275</v>
      </c>
      <c r="C224" s="39">
        <f>'Workings exc bonus'!F219</f>
        <v>30.264738823647082</v>
      </c>
      <c r="D224" s="39">
        <v>29.827704172932268</v>
      </c>
      <c r="E224" s="78">
        <f t="shared" si="3"/>
        <v>0.43703465071481418</v>
      </c>
      <c r="F224" s="39">
        <f t="shared" si="2"/>
        <v>26.345265592151215</v>
      </c>
      <c r="G224" s="39"/>
      <c r="I224" s="37"/>
    </row>
    <row r="225" spans="2:9" s="31" customFormat="1" ht="15.5" x14ac:dyDescent="0.35">
      <c r="B225" s="88">
        <v>41306</v>
      </c>
      <c r="C225" s="35">
        <f>'Workings exc bonus'!F220</f>
        <v>30.433832980473621</v>
      </c>
      <c r="D225" s="35">
        <v>29.990527595149324</v>
      </c>
      <c r="E225" s="79">
        <f t="shared" si="3"/>
        <v>0.44330538532429742</v>
      </c>
      <c r="F225" s="35">
        <f t="shared" si="2"/>
        <v>26.422164886221641</v>
      </c>
      <c r="G225" s="35"/>
      <c r="I225" s="37"/>
    </row>
    <row r="226" spans="2:9" s="31" customFormat="1" ht="15.5" x14ac:dyDescent="0.35">
      <c r="B226" s="87">
        <v>41334</v>
      </c>
      <c r="C226" s="39">
        <f>'Workings exc bonus'!F221</f>
        <v>30.422456522443554</v>
      </c>
      <c r="D226" s="39">
        <v>29.99145748123053</v>
      </c>
      <c r="E226" s="78">
        <f t="shared" si="3"/>
        <v>0.43099904121302401</v>
      </c>
      <c r="F226" s="39">
        <f t="shared" si="2"/>
        <v>26.495107115556909</v>
      </c>
      <c r="G226" s="39"/>
      <c r="I226" s="37"/>
    </row>
    <row r="227" spans="2:9" s="31" customFormat="1" ht="15.5" x14ac:dyDescent="0.35">
      <c r="B227" s="88">
        <v>41365</v>
      </c>
      <c r="C227" s="35">
        <f>'Workings exc bonus'!F222</f>
        <v>30.050208252439536</v>
      </c>
      <c r="D227" s="35">
        <v>29.653534665910644</v>
      </c>
      <c r="E227" s="79">
        <f t="shared" si="3"/>
        <v>0.39667358652889106</v>
      </c>
      <c r="F227" s="35">
        <f t="shared" si="2"/>
        <v>26.572130709740968</v>
      </c>
      <c r="G227" s="35"/>
      <c r="I227" s="37"/>
    </row>
    <row r="228" spans="2:9" s="31" customFormat="1" ht="15.5" x14ac:dyDescent="0.35">
      <c r="B228" s="87">
        <v>41395</v>
      </c>
      <c r="C228" s="39">
        <f>'Workings exc bonus'!F223</f>
        <v>29.842125334047232</v>
      </c>
      <c r="D228" s="39">
        <v>29.473780250274849</v>
      </c>
      <c r="E228" s="78">
        <f t="shared" si="3"/>
        <v>0.36834508377238251</v>
      </c>
      <c r="F228" s="39">
        <f t="shared" ref="F228:G274" si="4">AVERAGE(C169:C228)</f>
        <v>26.652039920166256</v>
      </c>
      <c r="G228" s="39"/>
      <c r="I228" s="37"/>
    </row>
    <row r="229" spans="2:9" s="31" customFormat="1" ht="15.5" x14ac:dyDescent="0.35">
      <c r="B229" s="88">
        <v>41426</v>
      </c>
      <c r="C229" s="35">
        <f>'Workings exc bonus'!F224</f>
        <v>30.641585008291923</v>
      </c>
      <c r="D229" s="35">
        <v>30.380362588127412</v>
      </c>
      <c r="E229" s="79">
        <f t="shared" si="3"/>
        <v>0.26122242016451125</v>
      </c>
      <c r="F229" s="35">
        <f t="shared" si="4"/>
        <v>26.736856649409006</v>
      </c>
      <c r="G229" s="35"/>
      <c r="I229" s="37"/>
    </row>
    <row r="230" spans="2:9" s="31" customFormat="1" ht="15.5" x14ac:dyDescent="0.35">
      <c r="B230" s="87">
        <v>41456</v>
      </c>
      <c r="C230" s="39">
        <f>'Workings exc bonus'!F225</f>
        <v>31.425543227089822</v>
      </c>
      <c r="D230" s="39">
        <v>31.122093389179831</v>
      </c>
      <c r="E230" s="78">
        <f t="shared" si="3"/>
        <v>0.3034498379099908</v>
      </c>
      <c r="F230" s="39">
        <f t="shared" si="4"/>
        <v>26.821246164748903</v>
      </c>
      <c r="G230" s="39"/>
      <c r="I230" s="37"/>
    </row>
    <row r="231" spans="2:9" s="31" customFormat="1" ht="15.5" x14ac:dyDescent="0.35">
      <c r="B231" s="88">
        <v>41487</v>
      </c>
      <c r="C231" s="35">
        <f>'Workings exc bonus'!F226</f>
        <v>31.86601436004922</v>
      </c>
      <c r="D231" s="35">
        <v>31.4729716542296</v>
      </c>
      <c r="E231" s="79">
        <f t="shared" si="3"/>
        <v>0.39304270581962086</v>
      </c>
      <c r="F231" s="35">
        <f t="shared" si="4"/>
        <v>26.906984428428682</v>
      </c>
      <c r="G231" s="35"/>
      <c r="I231" s="37"/>
    </row>
    <row r="232" spans="2:9" s="31" customFormat="1" ht="15.5" x14ac:dyDescent="0.35">
      <c r="B232" s="87">
        <v>41518</v>
      </c>
      <c r="C232" s="39">
        <f>'Workings exc bonus'!F227</f>
        <v>32.827281724923672</v>
      </c>
      <c r="D232" s="39">
        <v>32.539082506495987</v>
      </c>
      <c r="E232" s="78">
        <f t="shared" si="3"/>
        <v>0.28819921842768537</v>
      </c>
      <c r="F232" s="39">
        <f t="shared" si="4"/>
        <v>26.997303190500983</v>
      </c>
      <c r="G232" s="39"/>
      <c r="I232" s="37"/>
    </row>
    <row r="233" spans="2:9" s="31" customFormat="1" ht="15.5" x14ac:dyDescent="0.35">
      <c r="B233" s="88">
        <v>41548</v>
      </c>
      <c r="C233" s="35">
        <f>'Workings exc bonus'!F228</f>
        <v>33.528225512450838</v>
      </c>
      <c r="D233" s="35">
        <v>33.229374427157595</v>
      </c>
      <c r="E233" s="79">
        <f t="shared" si="3"/>
        <v>0.29885108529324356</v>
      </c>
      <c r="F233" s="35">
        <f t="shared" si="4"/>
        <v>27.090642782141021</v>
      </c>
      <c r="G233" s="35"/>
      <c r="I233" s="37"/>
    </row>
    <row r="234" spans="2:9" s="31" customFormat="1" ht="15.5" x14ac:dyDescent="0.35">
      <c r="B234" s="87">
        <v>41579</v>
      </c>
      <c r="C234" s="39">
        <f>'Workings exc bonus'!F229</f>
        <v>34.494232429583221</v>
      </c>
      <c r="D234" s="39">
        <v>34.341633255309269</v>
      </c>
      <c r="E234" s="78">
        <f t="shared" si="3"/>
        <v>0.15259917427395209</v>
      </c>
      <c r="F234" s="39">
        <f t="shared" si="4"/>
        <v>27.199383804033889</v>
      </c>
      <c r="G234" s="39"/>
    </row>
    <row r="235" spans="2:9" s="31" customFormat="1" ht="15.5" x14ac:dyDescent="0.35">
      <c r="B235" s="88">
        <v>41609</v>
      </c>
      <c r="C235" s="35">
        <f>'Workings exc bonus'!F230</f>
        <v>34.199924162962382</v>
      </c>
      <c r="D235" s="35">
        <v>34.204527292186185</v>
      </c>
      <c r="E235" s="79">
        <f t="shared" si="3"/>
        <v>-4.6031292238026822E-3</v>
      </c>
      <c r="F235" s="35">
        <f t="shared" si="4"/>
        <v>27.309765343904264</v>
      </c>
      <c r="G235" s="35"/>
    </row>
    <row r="236" spans="2:9" s="31" customFormat="1" ht="15.5" x14ac:dyDescent="0.35">
      <c r="B236" s="87">
        <v>41640</v>
      </c>
      <c r="C236" s="39">
        <f>'Workings exc bonus'!F231</f>
        <v>33.866950117034243</v>
      </c>
      <c r="D236" s="39">
        <v>33.804711798661486</v>
      </c>
      <c r="E236" s="78">
        <f t="shared" si="3"/>
        <v>6.2238318372756396E-2</v>
      </c>
      <c r="F236" s="39">
        <f t="shared" si="4"/>
        <v>27.426837818602387</v>
      </c>
      <c r="G236" s="39"/>
    </row>
    <row r="237" spans="2:9" s="31" customFormat="1" ht="15.5" x14ac:dyDescent="0.35">
      <c r="B237" s="88">
        <v>41671</v>
      </c>
      <c r="C237" s="35">
        <f>'Workings exc bonus'!F232</f>
        <v>33.992626561086546</v>
      </c>
      <c r="D237" s="35">
        <v>33.941556988973673</v>
      </c>
      <c r="E237" s="79">
        <f t="shared" si="3"/>
        <v>5.1069572112872663E-2</v>
      </c>
      <c r="F237" s="35">
        <f t="shared" si="4"/>
        <v>27.563902172565335</v>
      </c>
      <c r="G237" s="35"/>
    </row>
    <row r="238" spans="2:9" s="31" customFormat="1" ht="15.5" x14ac:dyDescent="0.35">
      <c r="B238" s="87">
        <v>41699</v>
      </c>
      <c r="C238" s="39">
        <f>'Workings exc bonus'!F233</f>
        <v>33.707294644979392</v>
      </c>
      <c r="D238" s="39">
        <v>33.718295862557341</v>
      </c>
      <c r="E238" s="78">
        <f t="shared" si="3"/>
        <v>-1.1001217577948808E-2</v>
      </c>
      <c r="F238" s="39">
        <f t="shared" si="4"/>
        <v>27.700799499325889</v>
      </c>
      <c r="G238" s="39"/>
    </row>
    <row r="239" spans="2:9" s="31" customFormat="1" ht="15.5" x14ac:dyDescent="0.35">
      <c r="B239" s="88">
        <v>41730</v>
      </c>
      <c r="C239" s="35">
        <f>'Workings exc bonus'!F234</f>
        <v>33.359877662006362</v>
      </c>
      <c r="D239" s="35">
        <v>33.337270274334571</v>
      </c>
      <c r="E239" s="79">
        <f t="shared" si="3"/>
        <v>2.2607387671790491E-2</v>
      </c>
      <c r="F239" s="35">
        <f t="shared" si="4"/>
        <v>27.853960309983638</v>
      </c>
      <c r="G239" s="35"/>
    </row>
    <row r="240" spans="2:9" s="31" customFormat="1" ht="15.5" x14ac:dyDescent="0.35">
      <c r="B240" s="87">
        <v>41760</v>
      </c>
      <c r="C240" s="39">
        <f>'Workings exc bonus'!F235</f>
        <v>32.542684589315797</v>
      </c>
      <c r="D240" s="39">
        <v>32.515746539524343</v>
      </c>
      <c r="E240" s="78">
        <f t="shared" si="3"/>
        <v>2.6938049791453977E-2</v>
      </c>
      <c r="F240" s="39">
        <f t="shared" si="4"/>
        <v>28.044885273192254</v>
      </c>
      <c r="G240" s="39"/>
    </row>
    <row r="241" spans="2:7" s="31" customFormat="1" ht="15.5" x14ac:dyDescent="0.35">
      <c r="B241" s="88">
        <v>41791</v>
      </c>
      <c r="C241" s="35">
        <f>'Workings exc bonus'!F236</f>
        <v>32.109047509549889</v>
      </c>
      <c r="D241" s="35">
        <v>31.953487723715774</v>
      </c>
      <c r="E241" s="79">
        <f t="shared" si="3"/>
        <v>0.15555978583411445</v>
      </c>
      <c r="F241" s="35">
        <f t="shared" si="4"/>
        <v>28.19295092977325</v>
      </c>
      <c r="G241" s="35"/>
    </row>
    <row r="242" spans="2:7" s="31" customFormat="1" ht="15.5" x14ac:dyDescent="0.35">
      <c r="B242" s="87">
        <v>41821</v>
      </c>
      <c r="C242" s="39">
        <f>'Workings exc bonus'!F237</f>
        <v>32.150573164269893</v>
      </c>
      <c r="D242" s="39">
        <v>31.805342676324607</v>
      </c>
      <c r="E242" s="78">
        <f t="shared" si="3"/>
        <v>0.34523048794528677</v>
      </c>
      <c r="F242" s="39">
        <f t="shared" si="4"/>
        <v>28.330208701539508</v>
      </c>
      <c r="G242" s="39"/>
    </row>
    <row r="243" spans="2:7" s="31" customFormat="1" ht="15.5" x14ac:dyDescent="0.35">
      <c r="B243" s="88">
        <v>41852</v>
      </c>
      <c r="C243" s="35">
        <f>'Workings exc bonus'!F238</f>
        <v>31.794958097995501</v>
      </c>
      <c r="D243" s="35">
        <v>31.350238146046664</v>
      </c>
      <c r="E243" s="79">
        <f t="shared" si="3"/>
        <v>0.44471995194883718</v>
      </c>
      <c r="F243" s="35">
        <f t="shared" si="4"/>
        <v>28.459709828812208</v>
      </c>
      <c r="G243" s="35"/>
    </row>
    <row r="244" spans="2:7" s="31" customFormat="1" ht="15.5" x14ac:dyDescent="0.35">
      <c r="B244" s="87">
        <v>41883</v>
      </c>
      <c r="C244" s="39">
        <f>'Workings exc bonus'!F239</f>
        <v>31.500721079003608</v>
      </c>
      <c r="D244" s="39">
        <v>30.966990442683763</v>
      </c>
      <c r="E244" s="78">
        <f t="shared" si="3"/>
        <v>0.53373063631984508</v>
      </c>
      <c r="F244" s="39">
        <f t="shared" si="4"/>
        <v>28.575376959145821</v>
      </c>
      <c r="G244" s="39"/>
    </row>
    <row r="245" spans="2:7" s="31" customFormat="1" ht="15.5" x14ac:dyDescent="0.35">
      <c r="B245" s="88">
        <v>41913</v>
      </c>
      <c r="C245" s="35">
        <f>'Workings exc bonus'!F240</f>
        <v>30.486515722937771</v>
      </c>
      <c r="D245" s="35">
        <v>29.829573698491902</v>
      </c>
      <c r="E245" s="79">
        <f t="shared" si="3"/>
        <v>0.65694202444586836</v>
      </c>
      <c r="F245" s="35">
        <f t="shared" si="4"/>
        <v>28.67196329132533</v>
      </c>
      <c r="G245" s="35"/>
    </row>
    <row r="246" spans="2:7" s="31" customFormat="1" ht="15.5" x14ac:dyDescent="0.35">
      <c r="B246" s="87">
        <v>41944</v>
      </c>
      <c r="C246" s="39">
        <f>'Workings exc bonus'!F241</f>
        <v>29.660309448129073</v>
      </c>
      <c r="D246" s="39">
        <v>29.114942448493057</v>
      </c>
      <c r="E246" s="78">
        <f t="shared" si="3"/>
        <v>0.5453669996360162</v>
      </c>
      <c r="F246" s="39">
        <f t="shared" si="4"/>
        <v>28.753646071656082</v>
      </c>
      <c r="G246" s="39"/>
    </row>
    <row r="247" spans="2:7" s="31" customFormat="1" ht="15.5" x14ac:dyDescent="0.35">
      <c r="B247" s="88">
        <v>41974</v>
      </c>
      <c r="C247" s="35">
        <f>'Workings exc bonus'!F242</f>
        <v>28.556106586586246</v>
      </c>
      <c r="D247" s="35">
        <v>27.961269873432766</v>
      </c>
      <c r="E247" s="79">
        <f t="shared" si="3"/>
        <v>0.59483671315348019</v>
      </c>
      <c r="F247" s="35">
        <f t="shared" si="4"/>
        <v>28.820433150195171</v>
      </c>
      <c r="G247" s="35">
        <f t="shared" si="4"/>
        <v>28.453087087332769</v>
      </c>
    </row>
    <row r="248" spans="2:7" s="31" customFormat="1" ht="15.5" x14ac:dyDescent="0.35">
      <c r="B248" s="87">
        <v>42005</v>
      </c>
      <c r="C248" s="39">
        <f>'Workings exc bonus'!F243</f>
        <v>27.202528313055453</v>
      </c>
      <c r="D248" s="39">
        <v>26.316064784955607</v>
      </c>
      <c r="E248" s="78">
        <f t="shared" si="3"/>
        <v>0.88646352809984563</v>
      </c>
      <c r="F248" s="39">
        <f t="shared" si="4"/>
        <v>28.864679217368977</v>
      </c>
      <c r="G248" s="39">
        <f t="shared" si="4"/>
        <v>28.491246755643559</v>
      </c>
    </row>
    <row r="249" spans="2:7" s="31" customFormat="1" ht="15.5" x14ac:dyDescent="0.35">
      <c r="B249" s="88">
        <v>42036</v>
      </c>
      <c r="C249" s="35">
        <f>'Workings exc bonus'!F244</f>
        <v>26.682015519409546</v>
      </c>
      <c r="D249" s="35">
        <v>25.672166686764285</v>
      </c>
      <c r="E249" s="79">
        <f t="shared" si="3"/>
        <v>1.009848832645261</v>
      </c>
      <c r="F249" s="35">
        <f t="shared" si="4"/>
        <v>28.903475865040555</v>
      </c>
      <c r="G249" s="35">
        <f t="shared" si="4"/>
        <v>28.521761303074893</v>
      </c>
    </row>
    <row r="250" spans="2:7" s="31" customFormat="1" ht="15.5" x14ac:dyDescent="0.35">
      <c r="B250" s="87">
        <v>42064</v>
      </c>
      <c r="C250" s="39">
        <f>'Workings exc bonus'!F245</f>
        <v>25.510156741390791</v>
      </c>
      <c r="D250" s="39">
        <v>24.417131667581799</v>
      </c>
      <c r="E250" s="78">
        <f t="shared" si="3"/>
        <v>1.0930250738089917</v>
      </c>
      <c r="F250" s="39">
        <f t="shared" si="4"/>
        <v>28.924683000785429</v>
      </c>
      <c r="G250" s="39">
        <f t="shared" si="4"/>
        <v>28.533175315061694</v>
      </c>
    </row>
    <row r="251" spans="2:7" s="31" customFormat="1" ht="15.5" x14ac:dyDescent="0.35">
      <c r="B251" s="88">
        <v>42095</v>
      </c>
      <c r="C251" s="35">
        <f>'Workings exc bonus'!F246</f>
        <v>25.208978758948305</v>
      </c>
      <c r="D251" s="35">
        <v>24.186099233044306</v>
      </c>
      <c r="E251" s="79">
        <f t="shared" si="3"/>
        <v>1.0228795259039991</v>
      </c>
      <c r="F251" s="35">
        <f t="shared" si="4"/>
        <v>28.954902956905762</v>
      </c>
      <c r="G251" s="35">
        <f t="shared" si="4"/>
        <v>28.553037203818896</v>
      </c>
    </row>
    <row r="252" spans="2:7" s="31" customFormat="1" ht="15.5" x14ac:dyDescent="0.35">
      <c r="B252" s="87">
        <v>42125</v>
      </c>
      <c r="C252" s="39">
        <f>'Workings exc bonus'!F247</f>
        <v>24.777900958067669</v>
      </c>
      <c r="D252" s="39">
        <v>23.867975851778677</v>
      </c>
      <c r="E252" s="78">
        <f t="shared" si="3"/>
        <v>0.90992510628899126</v>
      </c>
      <c r="F252" s="39">
        <f t="shared" si="4"/>
        <v>28.978034917841619</v>
      </c>
      <c r="G252" s="39">
        <f t="shared" si="4"/>
        <v>28.567320062768463</v>
      </c>
    </row>
    <row r="253" spans="2:7" s="31" customFormat="1" ht="15.5" x14ac:dyDescent="0.35">
      <c r="B253" s="88">
        <v>42156</v>
      </c>
      <c r="C253" s="35">
        <f>'Workings exc bonus'!F248</f>
        <v>24.574815296522917</v>
      </c>
      <c r="D253" s="35">
        <v>23.480803438653016</v>
      </c>
      <c r="E253" s="79">
        <f t="shared" ref="E253:E278" si="5">C253-D253</f>
        <v>1.0940118578699014</v>
      </c>
      <c r="F253" s="35">
        <f t="shared" si="4"/>
        <v>28.994226914866427</v>
      </c>
      <c r="G253" s="35">
        <f t="shared" si="4"/>
        <v>28.572186098508485</v>
      </c>
    </row>
    <row r="254" spans="2:7" s="31" customFormat="1" ht="15.5" x14ac:dyDescent="0.35">
      <c r="B254" s="87">
        <v>42186</v>
      </c>
      <c r="C254" s="39">
        <f>'Workings exc bonus'!F249</f>
        <v>24.529502588281321</v>
      </c>
      <c r="D254" s="39">
        <v>23.305239090623946</v>
      </c>
      <c r="E254" s="78">
        <f t="shared" si="5"/>
        <v>1.2242634976573754</v>
      </c>
      <c r="F254" s="39">
        <f t="shared" si="4"/>
        <v>28.999261459691709</v>
      </c>
      <c r="G254" s="39">
        <f t="shared" si="4"/>
        <v>28.563027015437243</v>
      </c>
    </row>
    <row r="255" spans="2:7" s="31" customFormat="1" ht="15.5" x14ac:dyDescent="0.35">
      <c r="B255" s="88">
        <v>42217</v>
      </c>
      <c r="C255" s="35">
        <f>'Workings exc bonus'!F250</f>
        <v>24.23387426910271</v>
      </c>
      <c r="D255" s="35">
        <v>22.855237781754663</v>
      </c>
      <c r="E255" s="79">
        <f t="shared" si="5"/>
        <v>1.3786364873480466</v>
      </c>
      <c r="F255" s="35">
        <f t="shared" si="4"/>
        <v>28.990884403571826</v>
      </c>
      <c r="G255" s="35">
        <f t="shared" si="4"/>
        <v>28.537318975286531</v>
      </c>
    </row>
    <row r="256" spans="2:7" s="31" customFormat="1" ht="15.5" x14ac:dyDescent="0.35">
      <c r="B256" s="87">
        <v>42248</v>
      </c>
      <c r="C256" s="39">
        <f>'Workings exc bonus'!F251</f>
        <v>24.529121038260424</v>
      </c>
      <c r="D256" s="39">
        <v>23.183896256636647</v>
      </c>
      <c r="E256" s="78">
        <f t="shared" si="5"/>
        <v>1.3452247816237772</v>
      </c>
      <c r="F256" s="39">
        <f t="shared" si="4"/>
        <v>28.978508293382426</v>
      </c>
      <c r="G256" s="39">
        <f t="shared" si="4"/>
        <v>28.508360853531844</v>
      </c>
    </row>
    <row r="257" spans="2:7" s="31" customFormat="1" ht="15.5" x14ac:dyDescent="0.35">
      <c r="B257" s="88">
        <v>42278</v>
      </c>
      <c r="C257" s="35">
        <f>'Workings exc bonus'!F252</f>
        <v>25.108492956859187</v>
      </c>
      <c r="D257" s="35">
        <v>23.795348795125395</v>
      </c>
      <c r="E257" s="79">
        <f t="shared" si="5"/>
        <v>1.313144161733792</v>
      </c>
      <c r="F257" s="35">
        <f t="shared" si="4"/>
        <v>28.967326555523307</v>
      </c>
      <c r="G257" s="35">
        <f t="shared" si="4"/>
        <v>28.481771885973608</v>
      </c>
    </row>
    <row r="258" spans="2:7" s="31" customFormat="1" ht="15.5" x14ac:dyDescent="0.35">
      <c r="B258" s="87">
        <v>42309</v>
      </c>
      <c r="C258" s="39">
        <f>'Workings exc bonus'!F253</f>
        <v>24.695740946699473</v>
      </c>
      <c r="D258" s="39">
        <v>23.44750753022339</v>
      </c>
      <c r="E258" s="78">
        <f t="shared" si="5"/>
        <v>1.2482334164760829</v>
      </c>
      <c r="F258" s="39">
        <f t="shared" si="4"/>
        <v>28.946666242615802</v>
      </c>
      <c r="G258" s="39">
        <f t="shared" si="4"/>
        <v>28.446922289208668</v>
      </c>
    </row>
    <row r="259" spans="2:7" s="31" customFormat="1" ht="15.5" x14ac:dyDescent="0.35">
      <c r="B259" s="88">
        <v>42339</v>
      </c>
      <c r="C259" s="35">
        <f>'Workings exc bonus'!F254</f>
        <v>24.6823333148816</v>
      </c>
      <c r="D259" s="35">
        <v>23.512692165562491</v>
      </c>
      <c r="E259" s="79">
        <f t="shared" si="5"/>
        <v>1.1696411493191086</v>
      </c>
      <c r="F259" s="35">
        <f t="shared" si="4"/>
        <v>28.926249737198027</v>
      </c>
      <c r="G259" s="35">
        <f t="shared" si="4"/>
        <v>28.414463622657873</v>
      </c>
    </row>
    <row r="260" spans="2:7" s="31" customFormat="1" ht="15.5" x14ac:dyDescent="0.35">
      <c r="B260" s="87">
        <v>42370</v>
      </c>
      <c r="C260" s="39">
        <f>'Workings exc bonus'!F255</f>
        <v>24.001693015846207</v>
      </c>
      <c r="D260" s="39">
        <v>22.712376121365409</v>
      </c>
      <c r="E260" s="78">
        <f t="shared" si="5"/>
        <v>1.2893168944807982</v>
      </c>
      <c r="F260" s="39">
        <f t="shared" si="4"/>
        <v>28.897403489197139</v>
      </c>
      <c r="G260" s="39">
        <f t="shared" si="4"/>
        <v>28.372484026527879</v>
      </c>
    </row>
    <row r="261" spans="2:7" s="31" customFormat="1" ht="15.5" x14ac:dyDescent="0.35">
      <c r="B261" s="88">
        <v>42401</v>
      </c>
      <c r="C261" s="35">
        <f>'Workings exc bonus'!F256</f>
        <v>23.858934977701416</v>
      </c>
      <c r="D261" s="35">
        <v>22.541818181519936</v>
      </c>
      <c r="E261" s="79">
        <f t="shared" si="5"/>
        <v>1.3171167961814803</v>
      </c>
      <c r="F261" s="35">
        <f t="shared" si="4"/>
        <v>28.863927186904512</v>
      </c>
      <c r="G261" s="35">
        <f t="shared" si="4"/>
        <v>28.325108443994893</v>
      </c>
    </row>
    <row r="262" spans="2:7" s="31" customFormat="1" ht="15.5" x14ac:dyDescent="0.35">
      <c r="B262" s="87">
        <v>42430</v>
      </c>
      <c r="C262" s="39">
        <f>'Workings exc bonus'!F257</f>
        <v>23.243992698154997</v>
      </c>
      <c r="D262" s="39">
        <v>21.852613515352072</v>
      </c>
      <c r="E262" s="78">
        <f t="shared" si="5"/>
        <v>1.3913791828029254</v>
      </c>
      <c r="F262" s="39">
        <f t="shared" si="4"/>
        <v>28.812594739770923</v>
      </c>
      <c r="G262" s="39">
        <f t="shared" si="4"/>
        <v>28.257943532141084</v>
      </c>
    </row>
    <row r="263" spans="2:7" s="31" customFormat="1" ht="15.5" x14ac:dyDescent="0.35">
      <c r="B263" s="88">
        <v>42461</v>
      </c>
      <c r="C263" s="35">
        <f>'Workings exc bonus'!F258</f>
        <v>22.309904568576364</v>
      </c>
      <c r="D263" s="35">
        <v>20.65206218674901</v>
      </c>
      <c r="E263" s="79">
        <f t="shared" si="5"/>
        <v>1.6578423818273542</v>
      </c>
      <c r="F263" s="35">
        <f t="shared" si="4"/>
        <v>28.742754132971104</v>
      </c>
      <c r="G263" s="35">
        <f t="shared" si="4"/>
        <v>28.166799112426325</v>
      </c>
    </row>
    <row r="264" spans="2:7" s="31" customFormat="1" ht="15.5" x14ac:dyDescent="0.35">
      <c r="B264" s="87">
        <v>42491</v>
      </c>
      <c r="C264" s="39">
        <f>'Workings exc bonus'!F259</f>
        <v>20.982211565389587</v>
      </c>
      <c r="D264" s="39">
        <v>19.436069569466515</v>
      </c>
      <c r="E264" s="78">
        <f t="shared" si="5"/>
        <v>1.5461419959230724</v>
      </c>
      <c r="F264" s="39">
        <f t="shared" si="4"/>
        <v>28.6507458833191</v>
      </c>
      <c r="G264" s="39">
        <f t="shared" si="4"/>
        <v>28.055117477175759</v>
      </c>
    </row>
    <row r="265" spans="2:7" s="31" customFormat="1" ht="15.5" x14ac:dyDescent="0.35">
      <c r="B265" s="88">
        <v>42522</v>
      </c>
      <c r="C265" s="35">
        <f>'Workings exc bonus'!F260</f>
        <v>20.489178107389339</v>
      </c>
      <c r="D265" s="35">
        <v>18.855832241756325</v>
      </c>
      <c r="E265" s="79">
        <f t="shared" si="5"/>
        <v>1.6333458656330144</v>
      </c>
      <c r="F265" s="35">
        <f t="shared" si="4"/>
        <v>28.547032540418584</v>
      </c>
      <c r="G265" s="35">
        <f t="shared" si="4"/>
        <v>27.930489846972211</v>
      </c>
    </row>
    <row r="266" spans="2:7" s="31" customFormat="1" ht="15.5" x14ac:dyDescent="0.35">
      <c r="B266" s="87">
        <v>42552</v>
      </c>
      <c r="C266" s="39">
        <f>'Workings exc bonus'!F261</f>
        <v>21.234667681860742</v>
      </c>
      <c r="D266" s="39">
        <v>19.691111987717818</v>
      </c>
      <c r="E266" s="78">
        <f t="shared" si="5"/>
        <v>1.543555694142924</v>
      </c>
      <c r="F266" s="39">
        <f t="shared" si="4"/>
        <v>28.446444087689581</v>
      </c>
      <c r="G266" s="39">
        <f t="shared" si="4"/>
        <v>27.810159876556206</v>
      </c>
    </row>
    <row r="267" spans="2:7" s="31" customFormat="1" ht="15.5" x14ac:dyDescent="0.35">
      <c r="B267" s="88">
        <v>42583</v>
      </c>
      <c r="C267" s="35">
        <f>'Workings exc bonus'!F262</f>
        <v>21.737684120282211</v>
      </c>
      <c r="D267" s="35">
        <v>20.334214163515679</v>
      </c>
      <c r="E267" s="79">
        <f t="shared" si="5"/>
        <v>1.4034699567665321</v>
      </c>
      <c r="F267" s="35">
        <f t="shared" si="4"/>
        <v>28.349974309755421</v>
      </c>
      <c r="G267" s="35">
        <f t="shared" si="4"/>
        <v>27.69729736860846</v>
      </c>
    </row>
    <row r="268" spans="2:7" s="31" customFormat="1" ht="15.5" x14ac:dyDescent="0.35">
      <c r="B268" s="87">
        <v>42614</v>
      </c>
      <c r="C268" s="39">
        <f>'Workings exc bonus'!F263</f>
        <v>22.940636442601384</v>
      </c>
      <c r="D268" s="39">
        <v>21.722041763718781</v>
      </c>
      <c r="E268" s="78">
        <f t="shared" si="5"/>
        <v>1.218594678882603</v>
      </c>
      <c r="F268" s="39">
        <f t="shared" si="4"/>
        <v>28.264493017478443</v>
      </c>
      <c r="G268" s="39">
        <f t="shared" si="4"/>
        <v>27.597947972835023</v>
      </c>
    </row>
    <row r="269" spans="2:7" s="31" customFormat="1" ht="15.5" x14ac:dyDescent="0.35">
      <c r="B269" s="88">
        <v>42644</v>
      </c>
      <c r="C269" s="35">
        <f>'Workings exc bonus'!F264</f>
        <v>24.14419065106086</v>
      </c>
      <c r="D269" s="35">
        <v>23.226911857304344</v>
      </c>
      <c r="E269" s="79">
        <f t="shared" si="5"/>
        <v>0.91727879375651611</v>
      </c>
      <c r="F269" s="35">
        <f t="shared" si="4"/>
        <v>28.18077295925103</v>
      </c>
      <c r="G269" s="35">
        <f t="shared" si="4"/>
        <v>27.50533601604484</v>
      </c>
    </row>
    <row r="270" spans="2:7" s="31" customFormat="1" ht="15.5" x14ac:dyDescent="0.35">
      <c r="B270" s="87">
        <v>42675</v>
      </c>
      <c r="C270" s="39">
        <f>'Workings exc bonus'!F265</f>
        <v>25.37094500895601</v>
      </c>
      <c r="D270" s="39">
        <v>24.679112775033659</v>
      </c>
      <c r="E270" s="78">
        <f t="shared" si="5"/>
        <v>0.69183223392235149</v>
      </c>
      <c r="F270" s="39">
        <f t="shared" si="4"/>
        <v>28.111110792507127</v>
      </c>
      <c r="G270" s="39">
        <f t="shared" si="4"/>
        <v>27.4297252600024</v>
      </c>
    </row>
    <row r="271" spans="2:7" s="31" customFormat="1" ht="15.5" x14ac:dyDescent="0.35">
      <c r="B271" s="88">
        <v>42705</v>
      </c>
      <c r="C271" s="35">
        <f>'Workings exc bonus'!F266</f>
        <v>26.061349413339055</v>
      </c>
      <c r="D271" s="35">
        <v>25.599611729902989</v>
      </c>
      <c r="E271" s="79">
        <f t="shared" si="5"/>
        <v>0.46173768343606625</v>
      </c>
      <c r="F271" s="35">
        <f t="shared" si="4"/>
        <v>28.054780951963139</v>
      </c>
      <c r="G271" s="35">
        <f t="shared" si="4"/>
        <v>27.370815805371215</v>
      </c>
    </row>
    <row r="272" spans="2:7" s="31" customFormat="1" ht="15.5" x14ac:dyDescent="0.35">
      <c r="B272" s="87">
        <v>42736</v>
      </c>
      <c r="C272" s="39">
        <f>'Workings exc bonus'!F267</f>
        <v>27.097328688555425</v>
      </c>
      <c r="D272" s="39">
        <v>26.900887785829475</v>
      </c>
      <c r="E272" s="78">
        <f t="shared" si="5"/>
        <v>0.19644090272594994</v>
      </c>
      <c r="F272" s="39">
        <f t="shared" si="4"/>
        <v>28.020399643941733</v>
      </c>
      <c r="G272" s="39">
        <f t="shared" si="4"/>
        <v>27.338411370357274</v>
      </c>
    </row>
    <row r="273" spans="2:7" s="31" customFormat="1" ht="14.25" customHeight="1" x14ac:dyDescent="0.35">
      <c r="B273" s="88">
        <v>42767</v>
      </c>
      <c r="C273" s="35">
        <f>'Workings exc bonus'!F268</f>
        <v>27.73726940907709</v>
      </c>
      <c r="D273" s="35">
        <v>27.614126655421543</v>
      </c>
      <c r="E273" s="79">
        <f t="shared" si="5"/>
        <v>0.1231427536555465</v>
      </c>
      <c r="F273" s="35">
        <f t="shared" si="4"/>
        <v>27.996518295264728</v>
      </c>
      <c r="G273" s="35">
        <f t="shared" si="4"/>
        <v>27.318206549719605</v>
      </c>
    </row>
    <row r="274" spans="2:7" s="31" customFormat="1" ht="15.5" x14ac:dyDescent="0.35">
      <c r="B274" s="87">
        <v>42795</v>
      </c>
      <c r="C274" s="39">
        <f>'Workings exc bonus'!F269</f>
        <v>27.693773064751948</v>
      </c>
      <c r="D274" s="39">
        <v>27.563514791303536</v>
      </c>
      <c r="E274" s="78">
        <f t="shared" si="5"/>
        <v>0.1302582734484119</v>
      </c>
      <c r="F274" s="39">
        <f t="shared" si="4"/>
        <v>27.975168664121814</v>
      </c>
      <c r="G274" s="39">
        <f t="shared" si="4"/>
        <v>27.30047524397817</v>
      </c>
    </row>
    <row r="275" spans="2:7" s="31" customFormat="1" ht="15.5" x14ac:dyDescent="0.35">
      <c r="B275" s="88">
        <v>42826</v>
      </c>
      <c r="C275" s="35">
        <f>'Workings exc bonus'!F270</f>
        <v>27.083865879616024</v>
      </c>
      <c r="D275" s="35">
        <v>26.844741623093942</v>
      </c>
      <c r="E275" s="79">
        <f t="shared" si="5"/>
        <v>0.23912425652208213</v>
      </c>
      <c r="F275" s="35">
        <f t="shared" ref="F275:F276" si="6">AVERAGE(C216:C275)</f>
        <v>27.953863392541944</v>
      </c>
      <c r="G275" s="35">
        <f t="shared" ref="G275:G276" si="7">AVERAGE(D216:D275)</f>
        <v>27.279806875384761</v>
      </c>
    </row>
    <row r="276" spans="2:7" s="31" customFormat="1" ht="15.5" x14ac:dyDescent="0.35">
      <c r="B276" s="87">
        <v>42856</v>
      </c>
      <c r="C276" s="39">
        <f>'Workings exc bonus'!F271</f>
        <v>26.835231332217155</v>
      </c>
      <c r="D276" s="39">
        <v>26.460764961823308</v>
      </c>
      <c r="E276" s="78">
        <f t="shared" si="5"/>
        <v>0.37446637039384711</v>
      </c>
      <c r="F276" s="39">
        <f t="shared" si="6"/>
        <v>27.936055733716305</v>
      </c>
      <c r="G276" s="39">
        <f t="shared" si="7"/>
        <v>27.260844696025515</v>
      </c>
    </row>
    <row r="277" spans="2:7" s="31" customFormat="1" ht="15.5" x14ac:dyDescent="0.35">
      <c r="B277" s="88">
        <v>42887</v>
      </c>
      <c r="C277" s="35">
        <f>'Workings exc bonus'!F272</f>
        <v>26.681303334762902</v>
      </c>
      <c r="D277" s="35">
        <v>26.257800477871175</v>
      </c>
      <c r="E277" s="79">
        <f t="shared" si="5"/>
        <v>0.42350285689172651</v>
      </c>
      <c r="F277" s="35">
        <f t="shared" ref="F277:G279" si="8">AVERAGE(C218:C277)</f>
        <v>27.932310377425065</v>
      </c>
      <c r="G277" s="35">
        <f t="shared" si="8"/>
        <v>27.258509883001405</v>
      </c>
    </row>
    <row r="278" spans="2:7" s="31" customFormat="1" ht="15.5" x14ac:dyDescent="0.35">
      <c r="B278" s="87">
        <v>42917</v>
      </c>
      <c r="C278" s="39">
        <f>'Workings exc bonus'!F273</f>
        <v>27.78162127089492</v>
      </c>
      <c r="D278" s="39">
        <v>27.449775687687225</v>
      </c>
      <c r="E278" s="78">
        <f t="shared" si="5"/>
        <v>0.33184558320769497</v>
      </c>
      <c r="F278" s="39">
        <f t="shared" si="8"/>
        <v>27.944784432506435</v>
      </c>
      <c r="G278" s="39">
        <f t="shared" si="8"/>
        <v>27.274989756652108</v>
      </c>
    </row>
    <row r="279" spans="2:7" s="31" customFormat="1" ht="15.5" x14ac:dyDescent="0.35">
      <c r="B279" s="88">
        <v>42948</v>
      </c>
      <c r="C279" s="35">
        <f>'Workings exc bonus'!F274</f>
        <v>28.862386348580181</v>
      </c>
      <c r="D279" s="35">
        <v>28.635210572431767</v>
      </c>
      <c r="E279" s="79">
        <f t="shared" ref="E279:E282" si="9">C279-D279</f>
        <v>0.22717577614841389</v>
      </c>
      <c r="F279" s="35">
        <f t="shared" si="8"/>
        <v>27.975654153565973</v>
      </c>
      <c r="G279" s="35">
        <f t="shared" si="8"/>
        <v>27.311776259332746</v>
      </c>
    </row>
    <row r="280" spans="2:7" s="31" customFormat="1" ht="15.5" x14ac:dyDescent="0.35">
      <c r="B280" s="87">
        <v>42979</v>
      </c>
      <c r="C280" s="39">
        <f>'Workings exc bonus'!F275</f>
        <v>30.310623777944393</v>
      </c>
      <c r="D280" s="39">
        <v>30.25783608324177</v>
      </c>
      <c r="E280" s="78">
        <f t="shared" si="9"/>
        <v>5.27876947026229E-2</v>
      </c>
      <c r="F280" s="39">
        <f t="shared" ref="F280" si="10">AVERAGE(C221:C280)</f>
        <v>28.018509909190662</v>
      </c>
      <c r="G280" s="39">
        <f t="shared" ref="G280" si="11">AVERAGE(D221:D280)</f>
        <v>27.36351349068115</v>
      </c>
    </row>
    <row r="281" spans="2:7" s="31" customFormat="1" ht="15.5" x14ac:dyDescent="0.35">
      <c r="B281" s="88">
        <v>43009</v>
      </c>
      <c r="C281" s="35">
        <f>'Workings exc bonus'!F276</f>
        <v>31.637894129414196</v>
      </c>
      <c r="D281" s="35">
        <v>31.792732164488225</v>
      </c>
      <c r="E281" s="79">
        <f t="shared" si="9"/>
        <v>-0.15483803507402882</v>
      </c>
      <c r="F281" s="35">
        <f t="shared" ref="F281" si="12">AVERAGE(C222:C281)</f>
        <v>28.059639989635887</v>
      </c>
      <c r="G281" s="35">
        <f t="shared" ref="G281:G284" si="13">AVERAGE(D222:D281)</f>
        <v>27.416269872504945</v>
      </c>
    </row>
    <row r="282" spans="2:7" s="31" customFormat="1" ht="15.5" x14ac:dyDescent="0.35">
      <c r="B282" s="87">
        <v>43040</v>
      </c>
      <c r="C282" s="39">
        <f>'Workings exc bonus'!F277</f>
        <v>31.711357020150611</v>
      </c>
      <c r="D282" s="39">
        <v>31.906931196752893</v>
      </c>
      <c r="E282" s="78">
        <f t="shared" si="9"/>
        <v>-0.19557417660228182</v>
      </c>
      <c r="F282" s="39">
        <f t="shared" ref="F282" si="14">AVERAGE(C223:C282)</f>
        <v>28.090542731995523</v>
      </c>
      <c r="G282" s="39">
        <f t="shared" si="13"/>
        <v>27.457166455502271</v>
      </c>
    </row>
    <row r="283" spans="2:7" s="31" customFormat="1" ht="15.5" x14ac:dyDescent="0.35">
      <c r="B283" s="88">
        <v>43070</v>
      </c>
      <c r="C283" s="35">
        <f>'Workings exc bonus'!F278</f>
        <v>31.426733582952306</v>
      </c>
      <c r="D283" s="35">
        <v>31.602061805118641</v>
      </c>
      <c r="E283" s="79">
        <f t="shared" ref="E283" si="15">C283-D283</f>
        <v>-0.17532822216633548</v>
      </c>
      <c r="F283" s="35">
        <f t="shared" ref="F283" si="16">AVERAGE(C224:C283)</f>
        <v>28.111567838547511</v>
      </c>
      <c r="G283" s="35">
        <f t="shared" si="13"/>
        <v>27.485946648876553</v>
      </c>
    </row>
    <row r="284" spans="2:7" s="31" customFormat="1" ht="15.5" x14ac:dyDescent="0.35">
      <c r="B284" s="87">
        <v>43101</v>
      </c>
      <c r="C284" s="39">
        <f>'Workings exc bonus'!F279</f>
        <v>30.431313058061217</v>
      </c>
      <c r="D284" s="39">
        <v>30.501161629322311</v>
      </c>
      <c r="E284" s="78">
        <f t="shared" ref="E284" si="17">C284-D284</f>
        <v>-6.9848571261093895E-2</v>
      </c>
      <c r="F284" s="39">
        <f t="shared" ref="F284" si="18">AVERAGE(C225:C284)</f>
        <v>28.114344075787752</v>
      </c>
      <c r="G284" s="39">
        <f t="shared" si="13"/>
        <v>27.497170939816389</v>
      </c>
    </row>
    <row r="285" spans="2:7" s="31" customFormat="1" ht="15.5" x14ac:dyDescent="0.35">
      <c r="B285" s="88">
        <v>43132</v>
      </c>
      <c r="C285" s="35">
        <f>'Workings exc bonus'!F280</f>
        <v>29.52354849097684</v>
      </c>
      <c r="D285" s="35">
        <v>29.498078963769601</v>
      </c>
      <c r="E285" s="79">
        <f t="shared" ref="E285:E299" si="19">C285-D285</f>
        <v>2.546952720723894E-2</v>
      </c>
      <c r="F285" s="35">
        <f t="shared" ref="F285:F299" si="20">AVERAGE(C226:C285)</f>
        <v>28.099172667629464</v>
      </c>
      <c r="G285" s="35">
        <f t="shared" ref="G285:G299" si="21">AVERAGE(D226:D285)</f>
        <v>27.488963462626728</v>
      </c>
    </row>
    <row r="286" spans="2:7" s="31" customFormat="1" ht="15.5" x14ac:dyDescent="0.35">
      <c r="B286" s="87">
        <v>43160</v>
      </c>
      <c r="C286" s="39">
        <f>'Workings exc bonus'!F281</f>
        <v>28.564263434303854</v>
      </c>
      <c r="D286" s="39">
        <v>28.330832308475522</v>
      </c>
      <c r="E286" s="78">
        <f t="shared" si="19"/>
        <v>0.23343112582833214</v>
      </c>
      <c r="F286" s="39">
        <f t="shared" si="20"/>
        <v>28.068202782827136</v>
      </c>
      <c r="G286" s="39">
        <f t="shared" si="21"/>
        <v>27.461286376414151</v>
      </c>
    </row>
    <row r="287" spans="2:7" s="31" customFormat="1" ht="15.5" x14ac:dyDescent="0.35">
      <c r="B287" s="88">
        <v>43191</v>
      </c>
      <c r="C287" s="35">
        <f>'Workings exc bonus'!F282</f>
        <v>27.391844068404904</v>
      </c>
      <c r="D287" s="35">
        <v>26.926965303793871</v>
      </c>
      <c r="E287" s="79">
        <f t="shared" si="19"/>
        <v>0.46487876461103284</v>
      </c>
      <c r="F287" s="35">
        <f t="shared" si="20"/>
        <v>28.023896713093226</v>
      </c>
      <c r="G287" s="35">
        <f t="shared" si="21"/>
        <v>27.415843553712204</v>
      </c>
    </row>
    <row r="288" spans="2:7" s="31" customFormat="1" ht="15.5" x14ac:dyDescent="0.35">
      <c r="B288" s="87">
        <v>43221</v>
      </c>
      <c r="C288" s="39">
        <f>'Workings exc bonus'!F283</f>
        <v>26.71154160755394</v>
      </c>
      <c r="D288" s="39">
        <v>26.266363673384863</v>
      </c>
      <c r="E288" s="78">
        <f t="shared" si="19"/>
        <v>0.44517793416907736</v>
      </c>
      <c r="F288" s="39">
        <f t="shared" si="20"/>
        <v>27.971720317651673</v>
      </c>
      <c r="G288" s="39">
        <f t="shared" si="21"/>
        <v>27.362386610764034</v>
      </c>
    </row>
    <row r="289" spans="2:7" s="31" customFormat="1" ht="15.5" x14ac:dyDescent="0.35">
      <c r="B289" s="88">
        <v>43252</v>
      </c>
      <c r="C289" s="35">
        <f>'Workings exc bonus'!F284</f>
        <v>27.114830582586777</v>
      </c>
      <c r="D289" s="35">
        <v>26.677649680817805</v>
      </c>
      <c r="E289" s="79">
        <f t="shared" si="19"/>
        <v>0.43718090176897206</v>
      </c>
      <c r="F289" s="35">
        <f t="shared" si="20"/>
        <v>27.912941077223259</v>
      </c>
      <c r="G289" s="35">
        <f t="shared" si="21"/>
        <v>27.30067472897554</v>
      </c>
    </row>
    <row r="290" spans="2:7" s="31" customFormat="1" ht="15.5" x14ac:dyDescent="0.35">
      <c r="B290" s="87">
        <v>43282</v>
      </c>
      <c r="C290" s="39">
        <f>'Workings exc bonus'!F285</f>
        <v>28.640570158904051</v>
      </c>
      <c r="D290" s="39">
        <v>28.469113873648293</v>
      </c>
      <c r="E290" s="78">
        <f t="shared" si="19"/>
        <v>0.17145628525575773</v>
      </c>
      <c r="F290" s="39">
        <f t="shared" si="20"/>
        <v>27.866524859420164</v>
      </c>
      <c r="G290" s="39">
        <f t="shared" si="21"/>
        <v>27.256458403716678</v>
      </c>
    </row>
    <row r="291" spans="2:7" s="31" customFormat="1" ht="15.5" x14ac:dyDescent="0.35">
      <c r="B291" s="88">
        <v>43313</v>
      </c>
      <c r="C291" s="35">
        <f>'Workings exc bonus'!F286</f>
        <v>29.857198963793909</v>
      </c>
      <c r="D291" s="35">
        <v>29.771608298713467</v>
      </c>
      <c r="E291" s="79">
        <f t="shared" si="19"/>
        <v>8.5590665080442108E-2</v>
      </c>
      <c r="F291" s="35">
        <f t="shared" si="20"/>
        <v>27.83304460281591</v>
      </c>
      <c r="G291" s="35">
        <f t="shared" si="21"/>
        <v>27.228102347791413</v>
      </c>
    </row>
    <row r="292" spans="2:7" s="31" customFormat="1" ht="15.5" x14ac:dyDescent="0.35">
      <c r="B292" s="87">
        <v>43344</v>
      </c>
      <c r="C292" s="39">
        <f>'Workings exc bonus'!F287</f>
        <v>30.804447594210991</v>
      </c>
      <c r="D292" s="39">
        <v>30.820593250555628</v>
      </c>
      <c r="E292" s="78">
        <f t="shared" si="19"/>
        <v>-1.614565634463716E-2</v>
      </c>
      <c r="F292" s="39">
        <f t="shared" si="20"/>
        <v>27.79933070063737</v>
      </c>
      <c r="G292" s="39">
        <f t="shared" si="21"/>
        <v>27.199460860192406</v>
      </c>
    </row>
    <row r="293" spans="2:7" s="31" customFormat="1" ht="15.5" x14ac:dyDescent="0.35">
      <c r="B293" s="88">
        <v>43374</v>
      </c>
      <c r="C293" s="35">
        <f>'Workings exc bonus'!F288</f>
        <v>31.690445350759635</v>
      </c>
      <c r="D293" s="35">
        <v>31.702622402641698</v>
      </c>
      <c r="E293" s="79">
        <f t="shared" si="19"/>
        <v>-1.2177051882062528E-2</v>
      </c>
      <c r="F293" s="35">
        <f t="shared" si="20"/>
        <v>27.768701031275842</v>
      </c>
      <c r="G293" s="35">
        <f t="shared" si="21"/>
        <v>27.174014993117144</v>
      </c>
    </row>
    <row r="294" spans="2:7" s="31" customFormat="1" ht="15.5" x14ac:dyDescent="0.35">
      <c r="B294" s="87">
        <v>43405</v>
      </c>
      <c r="C294" s="39">
        <f>'Workings exc bonus'!F289</f>
        <v>31.821477627324089</v>
      </c>
      <c r="D294" s="39">
        <v>31.710228896655227</v>
      </c>
      <c r="E294" s="78">
        <f t="shared" si="19"/>
        <v>0.11124873066886209</v>
      </c>
      <c r="F294" s="39">
        <f t="shared" si="20"/>
        <v>27.724155117904861</v>
      </c>
      <c r="G294" s="39">
        <f t="shared" si="21"/>
        <v>27.13015825380624</v>
      </c>
    </row>
    <row r="295" spans="2:7" s="31" customFormat="1" ht="15.5" x14ac:dyDescent="0.35">
      <c r="B295" s="88">
        <v>43435</v>
      </c>
      <c r="C295" s="35">
        <f>'Workings exc bonus'!F290</f>
        <v>30.542290465618116</v>
      </c>
      <c r="D295" s="35">
        <v>30.36744854874971</v>
      </c>
      <c r="E295" s="79">
        <f t="shared" si="19"/>
        <v>0.17484191686840589</v>
      </c>
      <c r="F295" s="35">
        <f t="shared" si="20"/>
        <v>27.663194556282459</v>
      </c>
      <c r="G295" s="35">
        <f t="shared" si="21"/>
        <v>27.066206941415633</v>
      </c>
    </row>
    <row r="296" spans="2:7" s="31" customFormat="1" ht="15.5" x14ac:dyDescent="0.35">
      <c r="B296" s="87">
        <v>43466</v>
      </c>
      <c r="C296" s="39">
        <f>'Workings exc bonus'!F291</f>
        <v>29.915059785668667</v>
      </c>
      <c r="D296" s="39">
        <v>29.554182404668826</v>
      </c>
      <c r="E296" s="78">
        <f t="shared" si="19"/>
        <v>0.36087738099984179</v>
      </c>
      <c r="F296" s="39">
        <f t="shared" si="20"/>
        <v>27.597329717426366</v>
      </c>
      <c r="G296" s="39">
        <f t="shared" si="21"/>
        <v>26.995364784849084</v>
      </c>
    </row>
    <row r="297" spans="2:7" s="31" customFormat="1" ht="15.5" x14ac:dyDescent="0.35">
      <c r="B297" s="88">
        <v>43497</v>
      </c>
      <c r="C297" s="35">
        <f>'Workings exc bonus'!F292</f>
        <v>29.695980181755431</v>
      </c>
      <c r="D297" s="35">
        <v>29.245335057858853</v>
      </c>
      <c r="E297" s="79">
        <f t="shared" si="19"/>
        <v>0.45064512389657807</v>
      </c>
      <c r="F297" s="35">
        <f t="shared" si="20"/>
        <v>27.525718944437514</v>
      </c>
      <c r="G297" s="35">
        <f t="shared" si="21"/>
        <v>26.91709441933051</v>
      </c>
    </row>
    <row r="298" spans="2:7" s="31" customFormat="1" ht="15.5" x14ac:dyDescent="0.35">
      <c r="B298" s="87">
        <v>43525</v>
      </c>
      <c r="C298" s="39">
        <f>'Workings exc bonus'!F293</f>
        <v>29.266174288788491</v>
      </c>
      <c r="D298" s="39">
        <v>28.774400827045419</v>
      </c>
      <c r="E298" s="78">
        <f t="shared" si="19"/>
        <v>0.49177346174307246</v>
      </c>
      <c r="F298" s="39">
        <f t="shared" si="20"/>
        <v>27.451700271834337</v>
      </c>
      <c r="G298" s="39">
        <f t="shared" si="21"/>
        <v>26.834696168738642</v>
      </c>
    </row>
    <row r="299" spans="2:7" s="31" customFormat="1" ht="15.5" x14ac:dyDescent="0.35">
      <c r="B299" s="88">
        <v>43556</v>
      </c>
      <c r="C299" s="35">
        <f>'Workings exc bonus'!F294</f>
        <v>28.465983320774765</v>
      </c>
      <c r="D299" s="35">
        <v>27.90681942356429</v>
      </c>
      <c r="E299" s="79">
        <f t="shared" si="19"/>
        <v>0.55916389721047466</v>
      </c>
      <c r="F299" s="35">
        <f t="shared" si="20"/>
        <v>27.370135366147142</v>
      </c>
      <c r="G299" s="35">
        <f t="shared" si="21"/>
        <v>26.744188654559139</v>
      </c>
    </row>
    <row r="300" spans="2:7" s="31" customFormat="1" ht="15.5" x14ac:dyDescent="0.35">
      <c r="B300" s="87">
        <v>43586</v>
      </c>
      <c r="C300" s="39">
        <f>'Workings exc bonus'!F295</f>
        <v>28.076826690611565</v>
      </c>
      <c r="D300" s="39">
        <v>27.569764308261213</v>
      </c>
      <c r="E300" s="78">
        <f t="shared" ref="E300" si="22">C300-D300</f>
        <v>0.50706238235035173</v>
      </c>
      <c r="F300" s="39">
        <f t="shared" ref="F300" si="23">AVERAGE(C241:C300)</f>
        <v>27.295704401168738</v>
      </c>
      <c r="G300" s="39">
        <f t="shared" ref="G300" si="24">AVERAGE(D241:D300)</f>
        <v>26.661755617371419</v>
      </c>
    </row>
    <row r="301" spans="2:7" s="31" customFormat="1" ht="15.5" x14ac:dyDescent="0.35">
      <c r="B301" s="88">
        <v>43617</v>
      </c>
      <c r="C301" s="35">
        <f>'Workings exc bonus'!F296</f>
        <v>28.290851125149878</v>
      </c>
      <c r="D301" s="35">
        <v>27.716794657054194</v>
      </c>
      <c r="E301" s="79">
        <f t="shared" ref="E301:E302" si="25">C301-D301</f>
        <v>0.57405646809568367</v>
      </c>
      <c r="F301" s="35">
        <f t="shared" ref="F301:F302" si="26">AVERAGE(C242:C301)</f>
        <v>27.232067794762074</v>
      </c>
      <c r="G301" s="35">
        <f t="shared" ref="G301:G302" si="27">AVERAGE(D242:D301)</f>
        <v>26.591144066260394</v>
      </c>
    </row>
    <row r="302" spans="2:7" s="31" customFormat="1" ht="15.5" x14ac:dyDescent="0.35">
      <c r="B302" s="87">
        <v>43647</v>
      </c>
      <c r="C302" s="39">
        <f>'Workings exc bonus'!F297</f>
        <v>28.799377435646939</v>
      </c>
      <c r="D302" s="39">
        <v>28.311395748816636</v>
      </c>
      <c r="E302" s="78">
        <f t="shared" si="25"/>
        <v>0.48798168683030241</v>
      </c>
      <c r="F302" s="39">
        <f t="shared" si="26"/>
        <v>27.176214532618356</v>
      </c>
      <c r="G302" s="39">
        <f t="shared" si="27"/>
        <v>26.532911617468599</v>
      </c>
    </row>
    <row r="303" spans="2:7" s="31" customFormat="1" ht="15.5" x14ac:dyDescent="0.35">
      <c r="B303" s="88">
        <v>43678</v>
      </c>
      <c r="C303" s="35">
        <f>'Workings exc bonus'!F298</f>
        <v>29.117111342733676</v>
      </c>
      <c r="D303" s="35">
        <v>28.637373771091418</v>
      </c>
      <c r="E303" s="79">
        <f t="shared" ref="E303" si="28">C303-D303</f>
        <v>0.47973757164225717</v>
      </c>
      <c r="F303" s="35">
        <f t="shared" ref="F303" si="29">AVERAGE(C244:C303)</f>
        <v>27.131583753363994</v>
      </c>
      <c r="G303" s="35">
        <f t="shared" ref="G303" si="30">AVERAGE(D244:D303)</f>
        <v>26.487697211219345</v>
      </c>
    </row>
    <row r="304" spans="2:7" s="31" customFormat="1" ht="15.5" x14ac:dyDescent="0.35">
      <c r="B304" s="87">
        <v>43709</v>
      </c>
      <c r="C304" s="39">
        <f>'Workings exc bonus'!F299</f>
        <v>29.663093264394753</v>
      </c>
      <c r="D304" s="39">
        <v>29.141822415430777</v>
      </c>
      <c r="E304" s="78">
        <f t="shared" ref="E304" si="31">C304-D304</f>
        <v>0.52127084896397591</v>
      </c>
      <c r="F304" s="39">
        <f t="shared" ref="F304" si="32">AVERAGE(C245:C304)</f>
        <v>27.100956623120513</v>
      </c>
      <c r="G304" s="39">
        <f t="shared" ref="G304" si="33">AVERAGE(D245:D304)</f>
        <v>26.457277744098462</v>
      </c>
    </row>
    <row r="305" spans="2:7" s="31" customFormat="1" ht="15.5" x14ac:dyDescent="0.35">
      <c r="B305" s="88">
        <v>43739</v>
      </c>
      <c r="C305" s="35">
        <f>'Workings exc bonus'!F300</f>
        <v>29.711693502273246</v>
      </c>
      <c r="D305" s="35">
        <v>29.126749047632536</v>
      </c>
      <c r="E305" s="79">
        <f t="shared" ref="E305" si="34">C305-D305</f>
        <v>0.58494445464070921</v>
      </c>
      <c r="F305" s="35">
        <f t="shared" ref="F305" si="35">AVERAGE(C246:C305)</f>
        <v>27.088042919442771</v>
      </c>
      <c r="G305" s="35">
        <f t="shared" ref="G305" si="36">AVERAGE(D246:D305)</f>
        <v>26.445563999917471</v>
      </c>
    </row>
    <row r="306" spans="2:7" s="31" customFormat="1" ht="15.5" x14ac:dyDescent="0.35">
      <c r="B306" s="87">
        <v>43770</v>
      </c>
      <c r="C306" s="39">
        <f>'Workings exc bonus'!F301</f>
        <v>30.03723074398016</v>
      </c>
      <c r="D306" s="39">
        <v>29.416785638455959</v>
      </c>
      <c r="E306" s="78">
        <f t="shared" ref="E306" si="37">C306-D306</f>
        <v>0.62044510552420107</v>
      </c>
      <c r="F306" s="39">
        <f t="shared" ref="F306" si="38">AVERAGE(C247:C306)</f>
        <v>27.094324941040288</v>
      </c>
      <c r="G306" s="39">
        <f t="shared" ref="G306" si="39">AVERAGE(D247:D306)</f>
        <v>26.450594719750185</v>
      </c>
    </row>
    <row r="307" spans="2:7" s="31" customFormat="1" ht="15.5" x14ac:dyDescent="0.35">
      <c r="B307" s="88">
        <v>43800</v>
      </c>
      <c r="C307" s="35">
        <f>'Workings exc bonus'!F302</f>
        <v>29.526202723135707</v>
      </c>
      <c r="D307" s="35">
        <v>28.890514158463539</v>
      </c>
      <c r="E307" s="79">
        <f t="shared" ref="E307:E308" si="40">C307-D307</f>
        <v>0.63568856467216861</v>
      </c>
      <c r="F307" s="35">
        <f t="shared" ref="F307:F308" si="41">AVERAGE(C248:C307)</f>
        <v>27.110493209982778</v>
      </c>
      <c r="G307" s="35">
        <f t="shared" ref="G307:G308" si="42">AVERAGE(D248:D307)</f>
        <v>26.466082124500698</v>
      </c>
    </row>
    <row r="308" spans="2:7" ht="15.5" x14ac:dyDescent="0.35">
      <c r="B308" s="87">
        <v>43831</v>
      </c>
      <c r="C308" s="39">
        <f>'Workings exc bonus'!F303</f>
        <v>29.206424516691467</v>
      </c>
      <c r="D308" s="39">
        <v>28.562000494085275</v>
      </c>
      <c r="E308" s="78">
        <f t="shared" si="40"/>
        <v>0.64442402260619147</v>
      </c>
      <c r="F308" s="39">
        <f t="shared" si="41"/>
        <v>27.143891480043372</v>
      </c>
      <c r="G308" s="39">
        <f t="shared" si="42"/>
        <v>26.503514386319523</v>
      </c>
    </row>
    <row r="309" spans="2:7" ht="15.5" x14ac:dyDescent="0.35">
      <c r="B309" s="88">
        <v>43862</v>
      </c>
      <c r="C309" s="35">
        <f>'Workings exc bonus'!F304</f>
        <v>29.121711982872309</v>
      </c>
      <c r="D309" s="35">
        <v>28.476613491478169</v>
      </c>
      <c r="E309" s="79">
        <f t="shared" ref="E309" si="43">C309-D309</f>
        <v>0.64509849139414044</v>
      </c>
      <c r="F309" s="35">
        <f t="shared" ref="F309" si="44">AVERAGE(C250:C309)</f>
        <v>27.184553087767757</v>
      </c>
      <c r="G309" s="35">
        <f t="shared" ref="G309" si="45">AVERAGE(D250:D309)</f>
        <v>26.550255166398092</v>
      </c>
    </row>
    <row r="310" spans="2:7" ht="15.5" x14ac:dyDescent="0.35">
      <c r="B310" s="87">
        <v>43891</v>
      </c>
      <c r="C310" s="39">
        <f>'Workings exc bonus'!F305</f>
        <v>29.171454626742186</v>
      </c>
      <c r="D310" s="39">
        <v>28.532379593932639</v>
      </c>
      <c r="E310" s="78">
        <f t="shared" ref="E310:E311" si="46">C310-D310</f>
        <v>0.63907503280954714</v>
      </c>
      <c r="F310" s="39">
        <f t="shared" ref="F310:F311" si="47">AVERAGE(C251:C310)</f>
        <v>27.24557471919028</v>
      </c>
      <c r="G310" s="39">
        <f t="shared" ref="G310:G311" si="48">AVERAGE(D251:D310)</f>
        <v>26.618842631837271</v>
      </c>
    </row>
    <row r="311" spans="2:7" ht="15.5" x14ac:dyDescent="0.35">
      <c r="B311" s="88">
        <v>43922</v>
      </c>
      <c r="C311" s="35">
        <f>'Workings exc bonus'!F306</f>
        <v>27.905757990460764</v>
      </c>
      <c r="D311" s="35">
        <v>27.235467975905124</v>
      </c>
      <c r="E311" s="79">
        <f t="shared" si="46"/>
        <v>0.67029001455563986</v>
      </c>
      <c r="F311" s="35">
        <f t="shared" si="47"/>
        <v>27.29052103971549</v>
      </c>
      <c r="G311" s="35">
        <f t="shared" si="48"/>
        <v>26.669665444218285</v>
      </c>
    </row>
    <row r="312" spans="2:7" ht="15.5" x14ac:dyDescent="0.35">
      <c r="B312" s="87">
        <v>43952</v>
      </c>
      <c r="C312" s="39">
        <f>'Workings exc bonus'!F307</f>
        <v>27.178475806949063</v>
      </c>
      <c r="D312" s="39">
        <v>26.393608763183444</v>
      </c>
      <c r="E312" s="78">
        <f t="shared" ref="E312:E313" si="49">C312-D312</f>
        <v>0.78486704376561889</v>
      </c>
      <c r="F312" s="39">
        <f t="shared" ref="F312:F313" si="50">AVERAGE(C253:C312)</f>
        <v>27.33053062053018</v>
      </c>
      <c r="G312" s="39">
        <f t="shared" ref="G312:G313" si="51">AVERAGE(D253:D312)</f>
        <v>26.711759326075029</v>
      </c>
    </row>
    <row r="313" spans="2:7" ht="15.5" x14ac:dyDescent="0.35">
      <c r="B313" s="88">
        <v>43983</v>
      </c>
      <c r="C313" s="35">
        <f>'Workings exc bonus'!F308</f>
        <v>27.491752083869869</v>
      </c>
      <c r="D313" s="35">
        <v>26.687625467912522</v>
      </c>
      <c r="E313" s="79">
        <f t="shared" si="49"/>
        <v>0.80412661595734747</v>
      </c>
      <c r="F313" s="35">
        <f t="shared" si="50"/>
        <v>27.37914623365263</v>
      </c>
      <c r="G313" s="35">
        <f t="shared" si="51"/>
        <v>26.765206359896023</v>
      </c>
    </row>
    <row r="314" spans="2:7" ht="15.5" x14ac:dyDescent="0.35">
      <c r="B314" s="87">
        <v>44013</v>
      </c>
      <c r="C314" s="39">
        <f>'Workings exc bonus'!F309</f>
        <v>28.041916547298573</v>
      </c>
      <c r="D314" s="39">
        <v>27.340141008953506</v>
      </c>
      <c r="E314" s="78">
        <f t="shared" ref="E314:E315" si="52">C314-D314</f>
        <v>0.70177553834506767</v>
      </c>
      <c r="F314" s="39">
        <f t="shared" ref="F314:F315" si="53">AVERAGE(C255:C314)</f>
        <v>27.437686466302917</v>
      </c>
      <c r="G314" s="39">
        <f t="shared" ref="G314:G315" si="54">AVERAGE(D255:D314)</f>
        <v>26.832454725201512</v>
      </c>
    </row>
    <row r="315" spans="2:7" ht="15.5" x14ac:dyDescent="0.35">
      <c r="B315" s="88">
        <v>44044</v>
      </c>
      <c r="C315" s="35">
        <f>'Workings exc bonus'!F310</f>
        <v>28.303781961114513</v>
      </c>
      <c r="D315" s="35">
        <v>27.665670662373621</v>
      </c>
      <c r="E315" s="79">
        <f t="shared" si="52"/>
        <v>0.6381112987408919</v>
      </c>
      <c r="F315" s="35">
        <f t="shared" si="53"/>
        <v>27.505518261169776</v>
      </c>
      <c r="G315" s="35">
        <f t="shared" si="54"/>
        <v>26.912628606545166</v>
      </c>
    </row>
    <row r="316" spans="2:7" ht="15.5" x14ac:dyDescent="0.35">
      <c r="B316" s="87">
        <v>44075</v>
      </c>
      <c r="C316" s="39">
        <f>'Workings exc bonus'!F311</f>
        <v>29.157332447395532</v>
      </c>
      <c r="D316" s="39">
        <v>28.527093890056925</v>
      </c>
      <c r="E316" s="78">
        <f t="shared" ref="E316:E317" si="55">C316-D316</f>
        <v>0.63023855733860756</v>
      </c>
      <c r="F316" s="39">
        <f t="shared" ref="F316:F317" si="56">AVERAGE(C257:C316)</f>
        <v>27.582655117988693</v>
      </c>
      <c r="G316" s="39">
        <f t="shared" ref="G316:G317" si="57">AVERAGE(D257:D316)</f>
        <v>27.001681900435504</v>
      </c>
    </row>
    <row r="317" spans="2:7" ht="15.5" x14ac:dyDescent="0.35">
      <c r="B317" s="88">
        <v>44105</v>
      </c>
      <c r="C317" s="35">
        <f>'Workings exc bonus'!F312</f>
        <v>30.064009464510171</v>
      </c>
      <c r="D317" s="35">
        <v>29.502969514070475</v>
      </c>
      <c r="E317" s="79">
        <f t="shared" si="55"/>
        <v>0.5610399504396959</v>
      </c>
      <c r="F317" s="35">
        <f t="shared" si="56"/>
        <v>27.665247059782878</v>
      </c>
      <c r="G317" s="35">
        <f t="shared" si="57"/>
        <v>27.09680891241792</v>
      </c>
    </row>
    <row r="318" spans="2:7" ht="15.5" x14ac:dyDescent="0.35">
      <c r="B318" s="87">
        <v>44136</v>
      </c>
      <c r="C318" s="39">
        <f>'Workings exc bonus'!F313</f>
        <v>30.554485663765178</v>
      </c>
      <c r="D318" s="39">
        <v>30.094975393523118</v>
      </c>
      <c r="E318" s="78">
        <f t="shared" ref="E318:E319" si="58">C318-D318</f>
        <v>0.4595102702420597</v>
      </c>
      <c r="F318" s="39">
        <f t="shared" ref="F318:F319" si="59">AVERAGE(C259:C318)</f>
        <v>27.762892805067306</v>
      </c>
      <c r="G318" s="39">
        <f t="shared" ref="G318:G319" si="60">AVERAGE(D259:D318)</f>
        <v>27.207600043472912</v>
      </c>
    </row>
    <row r="319" spans="2:7" ht="15.5" x14ac:dyDescent="0.35">
      <c r="B319" s="88">
        <v>44166</v>
      </c>
      <c r="C319" s="35">
        <f>'Workings exc bonus'!F314</f>
        <v>30.266517291216939</v>
      </c>
      <c r="D319" s="35">
        <v>29.825530073858083</v>
      </c>
      <c r="E319" s="79">
        <f t="shared" si="58"/>
        <v>0.44098721735885604</v>
      </c>
      <c r="F319" s="35">
        <f t="shared" si="59"/>
        <v>27.855962538006228</v>
      </c>
      <c r="G319" s="35">
        <f t="shared" si="60"/>
        <v>27.31281400861117</v>
      </c>
    </row>
    <row r="320" spans="2:7" ht="15.5" x14ac:dyDescent="0.35">
      <c r="B320" s="87">
        <v>44197</v>
      </c>
      <c r="C320" s="39">
        <f>'Workings exc bonus'!F315</f>
        <v>29.845224600744629</v>
      </c>
      <c r="D320" s="39">
        <v>29.380129538681775</v>
      </c>
      <c r="E320" s="78">
        <f t="shared" ref="E320:E321" si="61">C320-D320</f>
        <v>0.46509506206285423</v>
      </c>
      <c r="F320" s="39">
        <f t="shared" ref="F320:F321" si="62">AVERAGE(C261:C320)</f>
        <v>27.953354731087867</v>
      </c>
      <c r="G320" s="39">
        <f t="shared" ref="G320:G321" si="63">AVERAGE(D261:D320)</f>
        <v>27.423943232233114</v>
      </c>
    </row>
    <row r="321" spans="2:7" ht="15.5" x14ac:dyDescent="0.35">
      <c r="B321" s="88">
        <v>44228</v>
      </c>
      <c r="C321" s="35">
        <f>'Workings exc bonus'!F316</f>
        <v>29.876029769281487</v>
      </c>
      <c r="D321" s="35">
        <v>29.354855099317437</v>
      </c>
      <c r="E321" s="79">
        <f t="shared" si="61"/>
        <v>0.52117466996405071</v>
      </c>
      <c r="F321" s="35">
        <f t="shared" si="62"/>
        <v>28.053639644280871</v>
      </c>
      <c r="G321" s="35">
        <f t="shared" si="63"/>
        <v>27.537493847529738</v>
      </c>
    </row>
    <row r="322" spans="2:7" ht="15.5" x14ac:dyDescent="0.35">
      <c r="B322" s="87">
        <v>44256</v>
      </c>
      <c r="C322" s="39">
        <f>'Workings exc bonus'!F317</f>
        <v>29.510981022759431</v>
      </c>
      <c r="D322" s="39">
        <v>28.965881419202841</v>
      </c>
      <c r="E322" s="78">
        <f t="shared" ref="E322:E323" si="64">C322-D322</f>
        <v>0.54509960355659004</v>
      </c>
      <c r="F322" s="39">
        <f t="shared" ref="F322:F323" si="65">AVERAGE(C263:C322)</f>
        <v>28.158089449690941</v>
      </c>
      <c r="G322" s="39">
        <f t="shared" ref="G322:G323" si="66">AVERAGE(D263:D322)</f>
        <v>27.656048312593917</v>
      </c>
    </row>
    <row r="323" spans="2:7" ht="15.5" x14ac:dyDescent="0.35">
      <c r="B323" s="88">
        <v>44287</v>
      </c>
      <c r="C323" s="35">
        <f>'Workings exc bonus'!F318</f>
        <v>29.159522025372919</v>
      </c>
      <c r="D323" s="35">
        <v>28.615841820768509</v>
      </c>
      <c r="E323" s="79">
        <f t="shared" si="64"/>
        <v>0.54368020460441002</v>
      </c>
      <c r="F323" s="35">
        <f t="shared" si="65"/>
        <v>28.272249740637552</v>
      </c>
      <c r="G323" s="35">
        <f t="shared" si="66"/>
        <v>27.788777973160911</v>
      </c>
    </row>
    <row r="324" spans="2:7" ht="15.5" x14ac:dyDescent="0.35">
      <c r="B324" s="87">
        <v>44317</v>
      </c>
      <c r="C324" s="39">
        <f>'Workings exc bonus'!F319</f>
        <v>30.059993482695855</v>
      </c>
      <c r="D324" s="39">
        <v>29.495081266992077</v>
      </c>
      <c r="E324" s="78">
        <f t="shared" ref="E324:E325" si="67">C324-D324</f>
        <v>0.56491221570377803</v>
      </c>
      <c r="F324" s="39">
        <f t="shared" ref="F324:F325" si="68">AVERAGE(C265:C324)</f>
        <v>28.42354610592599</v>
      </c>
      <c r="G324" s="39">
        <f t="shared" ref="G324:G325" si="69">AVERAGE(D265:D324)</f>
        <v>27.956428168119668</v>
      </c>
    </row>
    <row r="325" spans="2:7" ht="15.5" x14ac:dyDescent="0.35">
      <c r="B325" s="88">
        <v>44348</v>
      </c>
      <c r="C325" s="35">
        <f>'Workings exc bonus'!F320</f>
        <v>30.13990936320883</v>
      </c>
      <c r="D325" s="35">
        <v>29.585847291731209</v>
      </c>
      <c r="E325" s="79">
        <f t="shared" si="67"/>
        <v>0.55406207147762032</v>
      </c>
      <c r="F325" s="35">
        <f t="shared" si="68"/>
        <v>28.584391626856313</v>
      </c>
      <c r="G325" s="35">
        <f t="shared" si="69"/>
        <v>28.135261752285917</v>
      </c>
    </row>
    <row r="326" spans="2:7" ht="15.5" x14ac:dyDescent="0.35">
      <c r="B326" s="87">
        <v>44378</v>
      </c>
      <c r="C326" s="39">
        <f>'Workings exc bonus'!F321</f>
        <v>30.591809595689263</v>
      </c>
      <c r="D326" s="39">
        <v>30.151586862883061</v>
      </c>
      <c r="E326" s="78">
        <f t="shared" ref="E326:E327" si="70">C326-D326</f>
        <v>0.44022273280620183</v>
      </c>
      <c r="F326" s="39">
        <f t="shared" ref="F326:F327" si="71">AVERAGE(C267:C326)</f>
        <v>28.740343992086785</v>
      </c>
      <c r="G326" s="39">
        <f t="shared" ref="G326:G327" si="72">AVERAGE(D267:D326)</f>
        <v>28.309603000205335</v>
      </c>
    </row>
    <row r="327" spans="2:7" ht="15.5" x14ac:dyDescent="0.35">
      <c r="B327" s="88">
        <v>44409</v>
      </c>
      <c r="C327" s="35">
        <f>'Workings exc bonus'!F322</f>
        <v>31.372843319252279</v>
      </c>
      <c r="D327" s="35">
        <v>30.873365862000469</v>
      </c>
      <c r="E327" s="79">
        <f t="shared" si="70"/>
        <v>0.49947745725181036</v>
      </c>
      <c r="F327" s="35">
        <f t="shared" si="71"/>
        <v>28.90092997873629</v>
      </c>
      <c r="G327" s="35">
        <f t="shared" si="72"/>
        <v>28.485255528513409</v>
      </c>
    </row>
    <row r="328" spans="2:7" ht="15.5" x14ac:dyDescent="0.35">
      <c r="B328" s="87">
        <v>44440</v>
      </c>
      <c r="C328" s="39">
        <f>'Workings exc bonus'!F323</f>
        <v>31.584731427851995</v>
      </c>
      <c r="D328" s="39">
        <v>31.095726881162186</v>
      </c>
      <c r="E328" s="78">
        <f t="shared" ref="E328" si="73">C328-D328</f>
        <v>0.48900454668980942</v>
      </c>
      <c r="F328" s="39">
        <f t="shared" ref="F328" si="74">AVERAGE(C269:C328)</f>
        <v>29.044998228490464</v>
      </c>
      <c r="G328" s="39">
        <f t="shared" ref="G328" si="75">AVERAGE(D269:D328)</f>
        <v>28.641483613804137</v>
      </c>
    </row>
    <row r="329" spans="2:7" ht="15.5" x14ac:dyDescent="0.35">
      <c r="B329" s="88">
        <v>44470</v>
      </c>
      <c r="C329" s="35">
        <f>'Workings exc bonus'!F324</f>
        <v>32.450511220629977</v>
      </c>
      <c r="D329" s="35">
        <v>32.007182584341251</v>
      </c>
      <c r="E329" s="79">
        <f t="shared" ref="E329:E330" si="76">C329-D329</f>
        <v>0.44332863628872587</v>
      </c>
      <c r="F329" s="35">
        <f t="shared" ref="F329:F330" si="77">AVERAGE(C270:C329)</f>
        <v>29.183436904649952</v>
      </c>
      <c r="G329" s="35">
        <f t="shared" ref="G329:G330" si="78">AVERAGE(D270:D329)</f>
        <v>28.787821459254751</v>
      </c>
    </row>
    <row r="330" spans="2:7" ht="15.5" x14ac:dyDescent="0.35">
      <c r="B330" s="87">
        <v>44501</v>
      </c>
      <c r="C330" s="39">
        <f>'Workings exc bonus'!F325</f>
        <v>33.336316019873244</v>
      </c>
      <c r="D330" s="39">
        <v>32.898150263883366</v>
      </c>
      <c r="E330" s="78">
        <f t="shared" si="76"/>
        <v>0.43816575598987839</v>
      </c>
      <c r="F330" s="39">
        <f t="shared" si="77"/>
        <v>29.316193088165235</v>
      </c>
      <c r="G330" s="39">
        <f t="shared" si="78"/>
        <v>28.924805417402247</v>
      </c>
    </row>
    <row r="331" spans="2:7" ht="15.5" x14ac:dyDescent="0.35">
      <c r="B331" s="88">
        <v>44531</v>
      </c>
      <c r="C331" s="35">
        <f>'Workings exc bonus'!F326</f>
        <v>34.132260219335478</v>
      </c>
      <c r="D331" s="35">
        <v>33.844615517370244</v>
      </c>
      <c r="E331" s="79">
        <f t="shared" ref="E331:E332" si="79">C331-D331</f>
        <v>0.28764470196523462</v>
      </c>
      <c r="F331" s="35">
        <f t="shared" ref="F331:F332" si="80">AVERAGE(C272:C331)</f>
        <v>29.450708268265178</v>
      </c>
      <c r="G331" s="35">
        <f t="shared" ref="G331:G332" si="81">AVERAGE(D272:D331)</f>
        <v>29.062222147193371</v>
      </c>
    </row>
    <row r="332" spans="2:7" ht="15.5" x14ac:dyDescent="0.35">
      <c r="B332" s="87">
        <v>44562</v>
      </c>
      <c r="C332" s="39">
        <f>'Workings exc bonus'!F327</f>
        <v>35.534027139860989</v>
      </c>
      <c r="D332" s="39">
        <v>35.514685078615287</v>
      </c>
      <c r="E332" s="78">
        <f t="shared" si="79"/>
        <v>1.9342061245701814E-2</v>
      </c>
      <c r="F332" s="39">
        <f t="shared" si="80"/>
        <v>29.591319909120269</v>
      </c>
      <c r="G332" s="39">
        <f t="shared" si="81"/>
        <v>29.205785435406465</v>
      </c>
    </row>
    <row r="333" spans="2:7" ht="15.5" x14ac:dyDescent="0.35">
      <c r="B333" s="88">
        <v>44593</v>
      </c>
      <c r="C333" s="35">
        <f>'Workings exc bonus'!F328</f>
        <v>35.975657082643465</v>
      </c>
      <c r="D333" s="35">
        <v>36.003622934414764</v>
      </c>
      <c r="E333" s="79">
        <f t="shared" ref="E333:E334" si="82">C333-D333</f>
        <v>-2.7965851771298844E-2</v>
      </c>
      <c r="F333" s="35">
        <f t="shared" ref="F333:F334" si="83">AVERAGE(C274:C333)</f>
        <v>29.728626370346376</v>
      </c>
      <c r="G333" s="35">
        <f t="shared" ref="G333:G334" si="84">AVERAGE(D274:D333)</f>
        <v>29.345610373389686</v>
      </c>
    </row>
    <row r="334" spans="2:7" ht="15.5" x14ac:dyDescent="0.35">
      <c r="B334" s="87">
        <v>44621</v>
      </c>
      <c r="C334" s="39">
        <f>'Workings exc bonus'!F329</f>
        <v>36.95556739141378</v>
      </c>
      <c r="D334" s="39">
        <v>37.09922805618055</v>
      </c>
      <c r="E334" s="78">
        <f t="shared" si="82"/>
        <v>-0.1436606647667702</v>
      </c>
      <c r="F334" s="39">
        <f t="shared" si="83"/>
        <v>29.882989609124074</v>
      </c>
      <c r="G334" s="39">
        <f t="shared" si="84"/>
        <v>29.504538927804301</v>
      </c>
    </row>
    <row r="335" spans="2:7" ht="15.5" x14ac:dyDescent="0.35">
      <c r="B335" s="88">
        <v>44652</v>
      </c>
      <c r="C335" s="35">
        <f>'Workings exc bonus'!F330</f>
        <v>37.945841579561687</v>
      </c>
      <c r="D335" s="35">
        <v>37.662499637844597</v>
      </c>
      <c r="E335" s="79">
        <f t="shared" ref="E335:E336" si="85">C335-D335</f>
        <v>0.28334194171709015</v>
      </c>
      <c r="F335" s="35">
        <f t="shared" ref="F335:F336" si="86">AVERAGE(C276:C335)</f>
        <v>30.064022537456498</v>
      </c>
      <c r="G335" s="35">
        <f t="shared" ref="G335:G336" si="87">AVERAGE(D276:D335)</f>
        <v>29.684834894716815</v>
      </c>
    </row>
    <row r="336" spans="2:7" ht="15.5" x14ac:dyDescent="0.35">
      <c r="B336" s="87">
        <v>44682</v>
      </c>
      <c r="C336" s="39">
        <f>'Workings exc bonus'!F331</f>
        <v>40.358287226778238</v>
      </c>
      <c r="D336" s="39">
        <v>40.304296412389753</v>
      </c>
      <c r="E336" s="78">
        <f t="shared" si="85"/>
        <v>5.3990814388484409E-2</v>
      </c>
      <c r="F336" s="39">
        <f t="shared" si="86"/>
        <v>30.28940680236585</v>
      </c>
      <c r="G336" s="39">
        <f t="shared" si="87"/>
        <v>29.915560418892923</v>
      </c>
    </row>
    <row r="337" spans="2:7" ht="15.5" x14ac:dyDescent="0.35">
      <c r="B337" s="88">
        <v>44713</v>
      </c>
      <c r="C337" s="35">
        <f>'Workings exc bonus'!F332</f>
        <v>43.348512299726949</v>
      </c>
      <c r="D337" s="35">
        <v>43.419297472311655</v>
      </c>
      <c r="E337" s="79">
        <f t="shared" ref="E337:E338" si="88">C337-D337</f>
        <v>-7.0785172584706402E-2</v>
      </c>
      <c r="F337" s="35">
        <f t="shared" ref="F337:F338" si="89">AVERAGE(C278:C337)</f>
        <v>30.567193618448581</v>
      </c>
      <c r="G337" s="35">
        <f t="shared" ref="G337:G338" si="90">AVERAGE(D278:D337)</f>
        <v>30.201585368800256</v>
      </c>
    </row>
    <row r="338" spans="2:7" ht="15.5" x14ac:dyDescent="0.35">
      <c r="B338" s="87">
        <v>44743</v>
      </c>
      <c r="C338" s="39">
        <f>'Workings exc bonus'!F333</f>
        <v>46.604289444444262</v>
      </c>
      <c r="D338" s="39">
        <v>46.537193271578936</v>
      </c>
      <c r="E338" s="78">
        <f t="shared" si="88"/>
        <v>6.7096172865326764E-2</v>
      </c>
      <c r="F338" s="39">
        <f t="shared" si="89"/>
        <v>30.880904754674408</v>
      </c>
      <c r="G338" s="39">
        <f t="shared" si="90"/>
        <v>30.519708995198453</v>
      </c>
    </row>
    <row r="339" spans="2:7" ht="15.5" x14ac:dyDescent="0.35">
      <c r="B339" s="88">
        <v>44774</v>
      </c>
      <c r="C339" s="35">
        <f>'Workings exc bonus'!F334</f>
        <v>47.510017893277109</v>
      </c>
      <c r="D339" s="35">
        <v>47.568953567837411</v>
      </c>
      <c r="E339" s="79">
        <f t="shared" ref="E339:E340" si="91">C339-D339</f>
        <v>-5.8935674560302687E-2</v>
      </c>
      <c r="F339" s="35">
        <f t="shared" ref="F339:F340" si="92">AVERAGE(C280:C339)</f>
        <v>31.191698613752688</v>
      </c>
      <c r="G339" s="35">
        <f t="shared" ref="G339:G340" si="93">AVERAGE(D280:D339)</f>
        <v>30.835271378455218</v>
      </c>
    </row>
    <row r="340" spans="2:7" ht="15.5" x14ac:dyDescent="0.35">
      <c r="B340" s="87">
        <v>44805</v>
      </c>
      <c r="C340" s="39">
        <f>'Workings exc bonus'!F335</f>
        <v>49.404910214679205</v>
      </c>
      <c r="D340" s="39">
        <v>49.543581198325064</v>
      </c>
      <c r="E340" s="78">
        <f t="shared" si="91"/>
        <v>-0.13867098364585928</v>
      </c>
      <c r="F340" s="39">
        <f t="shared" si="92"/>
        <v>31.5099367210316</v>
      </c>
      <c r="G340" s="39">
        <f t="shared" si="93"/>
        <v>31.156700463706599</v>
      </c>
    </row>
    <row r="341" spans="2:7" ht="15.5" x14ac:dyDescent="0.35">
      <c r="B341" s="88">
        <v>44835</v>
      </c>
      <c r="C341" s="35">
        <f>'Workings exc bonus'!F336</f>
        <v>50.694773963784151</v>
      </c>
      <c r="D341" s="35">
        <v>50.809377636634196</v>
      </c>
      <c r="E341" s="79">
        <f t="shared" ref="E341:E342" si="94">C341-D341</f>
        <v>-0.1146036728500448</v>
      </c>
      <c r="F341" s="35">
        <f t="shared" ref="F341:F342" si="95">AVERAGE(C282:C341)</f>
        <v>31.827551384937767</v>
      </c>
      <c r="G341" s="35">
        <f t="shared" ref="G341:G342" si="96">AVERAGE(D282:D341)</f>
        <v>31.473644554909036</v>
      </c>
    </row>
    <row r="342" spans="2:7" ht="15.5" x14ac:dyDescent="0.35">
      <c r="B342" s="87">
        <v>44866</v>
      </c>
      <c r="C342" s="39">
        <f>'Workings exc bonus'!F337</f>
        <v>51.125235335675328</v>
      </c>
      <c r="D342" s="39">
        <v>51.280821367301975</v>
      </c>
      <c r="E342" s="78">
        <f t="shared" si="94"/>
        <v>-0.15558603162664753</v>
      </c>
      <c r="F342" s="39">
        <f t="shared" si="95"/>
        <v>32.151116023529845</v>
      </c>
      <c r="G342" s="39">
        <f t="shared" si="96"/>
        <v>31.796542724418192</v>
      </c>
    </row>
    <row r="343" spans="2:7" ht="15.5" x14ac:dyDescent="0.35">
      <c r="B343" s="88">
        <v>44896</v>
      </c>
      <c r="C343" s="35">
        <f>'Workings exc bonus'!F338</f>
        <v>51.541892259712412</v>
      </c>
      <c r="D343" s="35">
        <v>51.67933645270471</v>
      </c>
      <c r="E343" s="79">
        <f t="shared" ref="E343:E344" si="97">C343-D343</f>
        <v>-0.13744419299229804</v>
      </c>
      <c r="F343" s="35">
        <f t="shared" ref="F343:F344" si="98">AVERAGE(C284:C343)</f>
        <v>32.486368668142504</v>
      </c>
      <c r="G343" s="35">
        <f t="shared" ref="G343:G344" si="99">AVERAGE(D284:D343)</f>
        <v>32.13116396854462</v>
      </c>
    </row>
    <row r="344" spans="2:7" ht="15.5" x14ac:dyDescent="0.35">
      <c r="B344" s="87">
        <v>44927</v>
      </c>
      <c r="C344" s="39">
        <f>'Workings exc bonus'!F339</f>
        <v>50.461872923173964</v>
      </c>
      <c r="D344" s="39">
        <v>50.510461968131345</v>
      </c>
      <c r="E344" s="78">
        <f t="shared" si="97"/>
        <v>-4.8589044957381589E-2</v>
      </c>
      <c r="F344" s="39">
        <f t="shared" si="98"/>
        <v>32.820211332561051</v>
      </c>
      <c r="G344" s="39">
        <f t="shared" si="99"/>
        <v>32.464652307524773</v>
      </c>
    </row>
    <row r="345" spans="2:7" ht="15.5" x14ac:dyDescent="0.35">
      <c r="B345" s="88">
        <v>44958</v>
      </c>
      <c r="C345" s="35">
        <f>'Workings exc bonus'!F340</f>
        <v>48.612435276103227</v>
      </c>
      <c r="D345" s="35">
        <v>48.664425844770996</v>
      </c>
      <c r="E345" s="79">
        <f t="shared" ref="E345:E346" si="100">C345-D345</f>
        <v>-5.1990568667768855E-2</v>
      </c>
      <c r="F345" s="35">
        <f t="shared" ref="F345:F346" si="101">AVERAGE(C286:C345)</f>
        <v>33.138359445646493</v>
      </c>
      <c r="G345" s="35">
        <f t="shared" ref="G345:G346" si="102">AVERAGE(D286:D345)</f>
        <v>32.784091422208128</v>
      </c>
    </row>
    <row r="346" spans="2:7" ht="15.5" x14ac:dyDescent="0.35">
      <c r="B346" s="87">
        <v>44986</v>
      </c>
      <c r="C346" s="39">
        <f>'Workings exc bonus'!F341</f>
        <v>44.959842210004751</v>
      </c>
      <c r="D346" s="39">
        <v>44.778723450149464</v>
      </c>
      <c r="E346" s="78">
        <f t="shared" si="100"/>
        <v>0.18111875985528769</v>
      </c>
      <c r="F346" s="39">
        <f t="shared" si="101"/>
        <v>33.411619091908179</v>
      </c>
      <c r="G346" s="39">
        <f t="shared" si="102"/>
        <v>33.058222941236032</v>
      </c>
    </row>
    <row r="347" spans="2:7" ht="15.5" x14ac:dyDescent="0.35">
      <c r="B347" s="88">
        <v>45017</v>
      </c>
      <c r="C347" s="35">
        <f>'Workings exc bonus'!F342</f>
        <v>40.599630732354463</v>
      </c>
      <c r="D347" s="35">
        <v>40.133108515755708</v>
      </c>
      <c r="E347" s="79">
        <f t="shared" ref="E347:E348" si="103">C347-D347</f>
        <v>0.46652221659875437</v>
      </c>
      <c r="F347" s="35">
        <f t="shared" ref="F347:F348" si="104">AVERAGE(C288:C347)</f>
        <v>33.631748869640667</v>
      </c>
      <c r="G347" s="35">
        <f t="shared" ref="G347:G348" si="105">AVERAGE(D288:D347)</f>
        <v>33.278325328102056</v>
      </c>
    </row>
    <row r="348" spans="2:7" ht="15.5" x14ac:dyDescent="0.35">
      <c r="B348" s="87">
        <v>45047</v>
      </c>
      <c r="C348" s="39">
        <f>'Workings exc bonus'!F343</f>
        <v>37.745218753867682</v>
      </c>
      <c r="D348" s="39">
        <v>36.926238755242565</v>
      </c>
      <c r="E348" s="78">
        <f t="shared" si="103"/>
        <v>0.81897999862511739</v>
      </c>
      <c r="F348" s="39">
        <f t="shared" si="104"/>
        <v>33.815643488745899</v>
      </c>
      <c r="G348" s="39">
        <f t="shared" si="105"/>
        <v>33.455989912799694</v>
      </c>
    </row>
    <row r="349" spans="2:7" ht="15.5" x14ac:dyDescent="0.35">
      <c r="B349" s="88">
        <v>45078</v>
      </c>
      <c r="C349" s="35">
        <f>'Workings exc bonus'!F344</f>
        <v>36.922201400055521</v>
      </c>
      <c r="D349" s="35">
        <v>35.898763254276666</v>
      </c>
      <c r="E349" s="79">
        <f t="shared" ref="E349:E350" si="106">C349-D349</f>
        <v>1.0234381457788544</v>
      </c>
      <c r="F349" s="35">
        <f t="shared" ref="F349:F350" si="107">AVERAGE(C290:C349)</f>
        <v>33.979099669037041</v>
      </c>
      <c r="G349" s="35">
        <f t="shared" ref="G349:G350" si="108">AVERAGE(D290:D349)</f>
        <v>33.609675139024006</v>
      </c>
    </row>
    <row r="350" spans="2:7" ht="15.5" x14ac:dyDescent="0.35">
      <c r="B350" s="87">
        <v>45108</v>
      </c>
      <c r="C350" s="39">
        <f>'Workings exc bonus'!F345</f>
        <v>36.659119976335624</v>
      </c>
      <c r="D350" s="39">
        <v>35.629394128157202</v>
      </c>
      <c r="E350" s="78">
        <f t="shared" si="106"/>
        <v>1.0297258481784226</v>
      </c>
      <c r="F350" s="39">
        <f t="shared" si="107"/>
        <v>34.112742165994241</v>
      </c>
      <c r="G350" s="39">
        <f t="shared" si="108"/>
        <v>33.729013143265817</v>
      </c>
    </row>
    <row r="351" spans="2:7" ht="15.5" x14ac:dyDescent="0.35">
      <c r="B351" s="88">
        <v>45139</v>
      </c>
      <c r="C351" s="35">
        <f>'Workings exc bonus'!F346</f>
        <v>37.376871087395429</v>
      </c>
      <c r="D351" s="35">
        <v>36.530532051544547</v>
      </c>
      <c r="E351" s="79">
        <f t="shared" ref="E351:E352" si="109">C351-D351</f>
        <v>0.84633903585088177</v>
      </c>
      <c r="F351" s="35">
        <f t="shared" ref="F351:F352" si="110">AVERAGE(C292:C351)</f>
        <v>34.238070034720934</v>
      </c>
      <c r="G351" s="35">
        <f t="shared" ref="G351:G352" si="111">AVERAGE(D292:D351)</f>
        <v>33.841661872479669</v>
      </c>
    </row>
    <row r="352" spans="2:7" ht="15.5" x14ac:dyDescent="0.35">
      <c r="B352" s="87">
        <v>45170</v>
      </c>
      <c r="C352" s="39">
        <f>'Workings exc bonus'!F347</f>
        <v>37.417843853857399</v>
      </c>
      <c r="D352" s="39">
        <v>36.598153410093161</v>
      </c>
      <c r="E352" s="78">
        <f t="shared" si="109"/>
        <v>0.81969044376423739</v>
      </c>
      <c r="F352" s="39">
        <f t="shared" si="110"/>
        <v>34.348293305715039</v>
      </c>
      <c r="G352" s="39">
        <f t="shared" si="111"/>
        <v>33.937954541805297</v>
      </c>
    </row>
    <row r="353" spans="2:7" ht="15.5" x14ac:dyDescent="0.35">
      <c r="B353" s="88">
        <v>45200</v>
      </c>
      <c r="C353" s="35">
        <f>'Workings exc bonus'!F348</f>
        <v>37.91459659785199</v>
      </c>
      <c r="D353" s="35">
        <v>37.031550341994915</v>
      </c>
      <c r="E353" s="79">
        <f t="shared" ref="E353:E354" si="112">C353-D353</f>
        <v>0.88304625585707441</v>
      </c>
      <c r="F353" s="35">
        <f t="shared" ref="F353:F354" si="113">AVERAGE(C294:C353)</f>
        <v>34.452029159833245</v>
      </c>
      <c r="G353" s="35">
        <f t="shared" ref="G353:G354" si="114">AVERAGE(D294:D353)</f>
        <v>34.026770007461181</v>
      </c>
    </row>
    <row r="354" spans="2:7" ht="15.5" x14ac:dyDescent="0.35">
      <c r="B354" s="87">
        <v>45231</v>
      </c>
      <c r="C354" s="39">
        <f>'Workings exc bonus'!F349</f>
        <v>38.191587506215754</v>
      </c>
      <c r="D354" s="39">
        <v>37.240372550183174</v>
      </c>
      <c r="E354" s="78">
        <f t="shared" si="112"/>
        <v>0.95121495603257955</v>
      </c>
      <c r="F354" s="39">
        <f t="shared" si="113"/>
        <v>34.558197657814773</v>
      </c>
      <c r="G354" s="39">
        <f t="shared" si="114"/>
        <v>34.118939068353313</v>
      </c>
    </row>
    <row r="355" spans="2:7" ht="15.5" x14ac:dyDescent="0.35">
      <c r="B355" s="88">
        <v>45261</v>
      </c>
      <c r="C355" s="35">
        <f>'Workings exc bonus'!F350</f>
        <v>38.234676635187853</v>
      </c>
      <c r="D355" s="35">
        <v>37.296739150196196</v>
      </c>
      <c r="E355" s="79">
        <f t="shared" ref="E355:E356" si="115">C355-D355</f>
        <v>0.9379374849916573</v>
      </c>
      <c r="F355" s="35">
        <f t="shared" ref="F355:F356" si="116">AVERAGE(C296:C355)</f>
        <v>34.686404093974268</v>
      </c>
      <c r="G355" s="35">
        <f t="shared" ref="G355:G356" si="117">AVERAGE(D296:D355)</f>
        <v>34.234427245044095</v>
      </c>
    </row>
    <row r="356" spans="2:7" ht="15.5" x14ac:dyDescent="0.35">
      <c r="B356" s="87">
        <v>45292</v>
      </c>
      <c r="C356" s="39">
        <f>'Workings exc bonus'!F351</f>
        <v>38.921022221003881</v>
      </c>
      <c r="D356" s="39">
        <v>38.079056794625266</v>
      </c>
      <c r="E356" s="78">
        <f t="shared" si="115"/>
        <v>0.84196542637861427</v>
      </c>
      <c r="F356" s="39">
        <f t="shared" si="116"/>
        <v>34.83650346789652</v>
      </c>
      <c r="G356" s="39">
        <f t="shared" si="117"/>
        <v>34.376508484876702</v>
      </c>
    </row>
    <row r="357" spans="2:7" ht="15.5" x14ac:dyDescent="0.35">
      <c r="B357" s="88">
        <v>45323</v>
      </c>
      <c r="C357" s="35">
        <f>'Workings exc bonus'!F352</f>
        <v>39.109174338319761</v>
      </c>
      <c r="D357" s="35">
        <v>38.264511067667897</v>
      </c>
      <c r="E357" s="79">
        <f t="shared" ref="E357:E358" si="118">C357-D357</f>
        <v>0.8446632706518642</v>
      </c>
      <c r="F357" s="35">
        <f t="shared" ref="F357:F358" si="119">AVERAGE(C298:C357)</f>
        <v>34.993390037172603</v>
      </c>
      <c r="G357" s="35">
        <f t="shared" ref="G357:G358" si="120">AVERAGE(D298:D357)</f>
        <v>34.526828085040187</v>
      </c>
    </row>
    <row r="358" spans="2:7" ht="15.5" x14ac:dyDescent="0.35">
      <c r="B358" s="87">
        <v>45352</v>
      </c>
      <c r="C358" s="39">
        <f>'Workings exc bonus'!F353</f>
        <v>38.986984972839544</v>
      </c>
      <c r="D358" s="39">
        <v>38.15802474539732</v>
      </c>
      <c r="E358" s="78">
        <f t="shared" si="118"/>
        <v>0.82896022744222364</v>
      </c>
      <c r="F358" s="39">
        <f t="shared" si="119"/>
        <v>35.155403548573453</v>
      </c>
      <c r="G358" s="39">
        <f t="shared" si="120"/>
        <v>34.683221817012715</v>
      </c>
    </row>
    <row r="359" spans="2:7" ht="15.5" x14ac:dyDescent="0.35">
      <c r="B359" s="88">
        <v>45383</v>
      </c>
      <c r="C359" s="35">
        <f>'Workings exc bonus'!F354</f>
        <v>38.533206212702282</v>
      </c>
      <c r="D359" s="35">
        <v>37.952907009230579</v>
      </c>
      <c r="E359" s="79">
        <f t="shared" ref="E359:E360" si="121">C359-D359</f>
        <v>0.58029920347170361</v>
      </c>
      <c r="F359" s="35">
        <f t="shared" ref="F359:F360" si="122">AVERAGE(C300:C359)</f>
        <v>35.323190596772243</v>
      </c>
      <c r="G359" s="35">
        <f t="shared" ref="G359:G360" si="123">AVERAGE(D300:D359)</f>
        <v>34.850656610107158</v>
      </c>
    </row>
    <row r="360" spans="2:7" ht="15.5" x14ac:dyDescent="0.35">
      <c r="B360" s="87">
        <v>45413</v>
      </c>
      <c r="C360" s="39">
        <f>'Workings exc bonus'!F355</f>
        <v>38.159015582461421</v>
      </c>
      <c r="D360" s="39">
        <v>37.63399027620396</v>
      </c>
      <c r="E360" s="78">
        <f t="shared" si="121"/>
        <v>0.52502530625746147</v>
      </c>
      <c r="F360" s="39">
        <f t="shared" si="122"/>
        <v>35.491227078303069</v>
      </c>
      <c r="G360" s="39">
        <f t="shared" si="123"/>
        <v>35.018393709572862</v>
      </c>
    </row>
    <row r="361" spans="2:7" ht="15.5" x14ac:dyDescent="0.35">
      <c r="B361" s="88">
        <v>45444</v>
      </c>
      <c r="C361" s="35">
        <f>'Workings exc bonus'!F356</f>
        <v>39.000541469263162</v>
      </c>
      <c r="D361" s="35">
        <v>38.531050612281497</v>
      </c>
      <c r="E361" s="79">
        <f t="shared" ref="E361:E362" si="124">C361-D361</f>
        <v>0.46949085698166471</v>
      </c>
      <c r="F361" s="35">
        <f t="shared" ref="F361:F362" si="125">AVERAGE(C302:C361)</f>
        <v>35.669721917371625</v>
      </c>
      <c r="G361" s="35">
        <f t="shared" ref="G361:G362" si="126">AVERAGE(D302:D361)</f>
        <v>35.198631308826656</v>
      </c>
    </row>
    <row r="362" spans="2:7" ht="15.5" x14ac:dyDescent="0.35">
      <c r="B362" s="87">
        <v>45474</v>
      </c>
      <c r="C362" s="39">
        <f>'Workings exc bonus'!F357</f>
        <v>40.073939516450224</v>
      </c>
      <c r="D362" s="39">
        <v>39.72630849711615</v>
      </c>
      <c r="E362" s="78">
        <f t="shared" si="124"/>
        <v>0.3476310193340737</v>
      </c>
      <c r="F362" s="39">
        <f t="shared" si="125"/>
        <v>35.857631285385011</v>
      </c>
      <c r="G362" s="39">
        <f t="shared" si="126"/>
        <v>35.388879854631647</v>
      </c>
    </row>
    <row r="363" spans="2:7" ht="15.5" x14ac:dyDescent="0.35">
      <c r="B363" s="88">
        <v>45505</v>
      </c>
      <c r="C363" s="35">
        <f>'Workings exc bonus'!F358</f>
        <v>41.433909525311485</v>
      </c>
      <c r="D363" s="35">
        <v>41.28363564819464</v>
      </c>
      <c r="E363" s="79">
        <f t="shared" ref="E363:E364" si="127">C363-D363</f>
        <v>0.15027387711684526</v>
      </c>
      <c r="F363" s="35">
        <f t="shared" ref="F363:F364" si="128">AVERAGE(C304:C363)</f>
        <v>36.06291125509464</v>
      </c>
      <c r="G363" s="35">
        <f t="shared" ref="G363:G364" si="129">AVERAGE(D304:D363)</f>
        <v>35.599650885916702</v>
      </c>
    </row>
    <row r="364" spans="2:7" ht="15.5" x14ac:dyDescent="0.35">
      <c r="B364" s="87">
        <v>45536</v>
      </c>
      <c r="C364" s="39">
        <f>'Workings exc bonus'!F359</f>
        <v>43.277049026301533</v>
      </c>
      <c r="D364" s="39">
        <v>43.251798364857478</v>
      </c>
      <c r="E364" s="78">
        <f t="shared" si="127"/>
        <v>2.5250661444054856E-2</v>
      </c>
      <c r="F364" s="39">
        <f t="shared" si="128"/>
        <v>36.289810517793086</v>
      </c>
      <c r="G364" s="39">
        <f t="shared" si="129"/>
        <v>35.834817151740481</v>
      </c>
    </row>
    <row r="365" spans="2:7" ht="15.5" x14ac:dyDescent="0.35">
      <c r="B365" s="88">
        <v>45566</v>
      </c>
      <c r="C365" s="35">
        <f>'Workings exc bonus'!F360</f>
        <v>45.242841409747015</v>
      </c>
      <c r="D365" s="35">
        <v>45.387570613576102</v>
      </c>
      <c r="E365" s="79">
        <f t="shared" ref="E365:E366" si="130">C365-D365</f>
        <v>-0.14472920382908683</v>
      </c>
      <c r="F365" s="35">
        <f t="shared" ref="F365:F366" si="131">AVERAGE(C306:C365)</f>
        <v>36.548662982917655</v>
      </c>
      <c r="G365" s="35">
        <f t="shared" ref="G365:G366" si="132">AVERAGE(D306:D365)</f>
        <v>36.105830844506201</v>
      </c>
    </row>
    <row r="366" spans="2:7" ht="15.5" x14ac:dyDescent="0.35">
      <c r="B366" s="87">
        <v>45597</v>
      </c>
      <c r="C366" s="39">
        <f>'Workings exc bonus'!F361</f>
        <v>45.941371979767901</v>
      </c>
      <c r="D366" s="39">
        <v>46.254802783672652</v>
      </c>
      <c r="E366" s="78">
        <f t="shared" si="130"/>
        <v>-0.31343080390475109</v>
      </c>
      <c r="F366" s="39">
        <f t="shared" si="131"/>
        <v>36.813732003514126</v>
      </c>
      <c r="G366" s="39">
        <f t="shared" si="132"/>
        <v>36.38646446359315</v>
      </c>
    </row>
    <row r="367" spans="2:7" ht="15.5" x14ac:dyDescent="0.35">
      <c r="B367" s="88">
        <v>45627</v>
      </c>
      <c r="C367" s="35">
        <f>'Workings exc bonus'!F362</f>
        <v>46.182669119028468</v>
      </c>
      <c r="D367" s="35">
        <v>46.581226029392717</v>
      </c>
      <c r="E367" s="79">
        <f t="shared" ref="E367:E368" si="133">C367-D367</f>
        <v>-0.39855691036424901</v>
      </c>
      <c r="F367" s="35">
        <f t="shared" ref="F367:F368" si="134">AVERAGE(C308:C367)</f>
        <v>37.091339776779009</v>
      </c>
      <c r="G367" s="35">
        <f t="shared" ref="G367:G368" si="135">AVERAGE(D308:D367)</f>
        <v>36.681309661441979</v>
      </c>
    </row>
    <row r="368" spans="2:7" ht="15.5" x14ac:dyDescent="0.35">
      <c r="B368" s="87">
        <v>45658</v>
      </c>
      <c r="C368" s="39">
        <f>'Workings exc bonus'!F363</f>
        <v>45.624145391768543</v>
      </c>
      <c r="D368" s="39">
        <v>46.028147962890309</v>
      </c>
      <c r="E368" s="78">
        <f t="shared" si="133"/>
        <v>-0.40400257112176519</v>
      </c>
      <c r="F368" s="39">
        <f t="shared" si="134"/>
        <v>37.36496845803029</v>
      </c>
      <c r="G368" s="39">
        <f t="shared" si="135"/>
        <v>36.972412119255395</v>
      </c>
    </row>
    <row r="369" spans="2:7" ht="15.5" x14ac:dyDescent="0.35">
      <c r="B369" s="88">
        <v>45689</v>
      </c>
      <c r="C369" s="35">
        <f>'Workings exc bonus'!F364</f>
        <v>45.465647999964432</v>
      </c>
      <c r="D369" s="35">
        <v>45.905341126129152</v>
      </c>
      <c r="E369" s="79">
        <f t="shared" ref="E369:E370" si="136">C369-D369</f>
        <v>-0.43969312616471967</v>
      </c>
      <c r="F369" s="35">
        <f t="shared" ref="F369:F370" si="137">AVERAGE(C310:C369)</f>
        <v>37.637367391648489</v>
      </c>
      <c r="G369" s="35">
        <f t="shared" ref="G369:G370" si="138">AVERAGE(D310:D369)</f>
        <v>37.262890913166252</v>
      </c>
    </row>
    <row r="370" spans="2:7" ht="15.5" x14ac:dyDescent="0.35">
      <c r="B370" s="87">
        <v>45717</v>
      </c>
      <c r="C370" s="39">
        <f>'Workings exc bonus'!F365</f>
        <v>45.114545353329021</v>
      </c>
      <c r="D370" s="39">
        <v>45.352022848043411</v>
      </c>
      <c r="E370" s="78">
        <f t="shared" si="136"/>
        <v>-0.2374774947143905</v>
      </c>
      <c r="F370" s="39">
        <f t="shared" si="137"/>
        <v>37.903085570424942</v>
      </c>
      <c r="G370" s="39">
        <f t="shared" si="138"/>
        <v>37.543218300734758</v>
      </c>
    </row>
    <row r="371" spans="2:7" ht="15.5" x14ac:dyDescent="0.35">
      <c r="B371" s="88">
        <v>45748</v>
      </c>
      <c r="C371" s="35">
        <f>'Workings exc bonus'!F366</f>
        <v>43.778051897386426</v>
      </c>
      <c r="D371" s="35">
        <v>43.91274731632879</v>
      </c>
      <c r="E371" s="79">
        <f t="shared" ref="E371:E372" si="139">C371-D371</f>
        <v>-0.13469541894236414</v>
      </c>
      <c r="F371" s="35">
        <f t="shared" ref="F371:F372" si="140">AVERAGE(C312:C371)</f>
        <v>38.167623802207025</v>
      </c>
      <c r="G371" s="35">
        <f t="shared" ref="G371:G372" si="141">AVERAGE(D312:D371)</f>
        <v>37.821172956408482</v>
      </c>
    </row>
    <row r="372" spans="2:7" ht="15.5" x14ac:dyDescent="0.35">
      <c r="B372" s="87">
        <v>45778</v>
      </c>
      <c r="C372" s="39">
        <f>'Workings exc bonus'!F367</f>
        <v>43.302280497012241</v>
      </c>
      <c r="D372" s="39">
        <v>43.41729060342923</v>
      </c>
      <c r="E372" s="78">
        <f t="shared" si="139"/>
        <v>-0.11501010641698883</v>
      </c>
      <c r="F372" s="39">
        <f t="shared" si="140"/>
        <v>38.436353880374746</v>
      </c>
      <c r="G372" s="39">
        <f t="shared" si="141"/>
        <v>38.10490098707924</v>
      </c>
    </row>
    <row r="373" spans="2:7" ht="15.5" x14ac:dyDescent="0.35">
      <c r="B373" s="88">
        <v>45809</v>
      </c>
      <c r="C373" s="35">
        <f>'Workings exc bonus'!F368</f>
        <v>43.321481131066854</v>
      </c>
      <c r="D373" s="35">
        <v>43.315126979785866</v>
      </c>
      <c r="E373" s="79">
        <f t="shared" ref="E373:E374" si="142">C373-D373</f>
        <v>6.3541512809877077E-3</v>
      </c>
      <c r="F373" s="35">
        <f t="shared" ref="F373:F374" si="143">AVERAGE(C314:C373)</f>
        <v>38.700182697828026</v>
      </c>
      <c r="G373" s="35">
        <f t="shared" ref="G373:G374" si="144">AVERAGE(D314:D373)</f>
        <v>38.38202601227713</v>
      </c>
    </row>
    <row r="374" spans="2:7" ht="15.5" x14ac:dyDescent="0.35">
      <c r="B374" s="87">
        <v>45839</v>
      </c>
      <c r="C374" s="39">
        <f>'Workings exc bonus'!F369</f>
        <v>43.932184359255281</v>
      </c>
      <c r="D374" s="39">
        <v>43.947909222046405</v>
      </c>
      <c r="E374" s="78">
        <f t="shared" si="142"/>
        <v>-1.5724862791124394E-2</v>
      </c>
      <c r="F374" s="39">
        <f t="shared" si="143"/>
        <v>38.965020494693967</v>
      </c>
      <c r="G374" s="39">
        <f t="shared" si="144"/>
        <v>38.658822149162013</v>
      </c>
    </row>
    <row r="375" spans="2:7" ht="15.5" x14ac:dyDescent="0.35">
      <c r="B375" s="88">
        <v>45870</v>
      </c>
      <c r="C375" s="35">
        <f>'Workings exc bonus'!F370</f>
        <v>45.287376071893057</v>
      </c>
      <c r="D375" s="35">
        <v>45.323769617997314</v>
      </c>
      <c r="E375" s="79">
        <f t="shared" ref="E375:E376" si="145">C375-D375</f>
        <v>-3.6393546104257268E-2</v>
      </c>
      <c r="F375" s="35">
        <f t="shared" ref="F375:F376" si="146">AVERAGE(C316:C375)</f>
        <v>39.248080396540281</v>
      </c>
      <c r="G375" s="35">
        <f t="shared" ref="G375:G376" si="147">AVERAGE(D316:D375)</f>
        <v>38.953123798422403</v>
      </c>
    </row>
    <row r="376" spans="2:7" ht="15.5" x14ac:dyDescent="0.35">
      <c r="B376" s="87">
        <v>45901</v>
      </c>
      <c r="C376" s="39">
        <f>'Workings exc bonus'!F371</f>
        <v>47.124923750502866</v>
      </c>
      <c r="D376" s="39">
        <v>47.166579115773416</v>
      </c>
      <c r="E376" s="78">
        <f t="shared" si="145"/>
        <v>-4.1655365270550249E-2</v>
      </c>
      <c r="F376" s="39">
        <f t="shared" si="146"/>
        <v>39.547540251592075</v>
      </c>
      <c r="G376" s="39">
        <f t="shared" si="147"/>
        <v>39.263781885517673</v>
      </c>
    </row>
    <row r="377" spans="2:7" ht="15.5" x14ac:dyDescent="0.35">
      <c r="B377" s="88">
        <v>45931</v>
      </c>
      <c r="C377" s="35">
        <f>'Workings exc bonus'!F372</f>
        <v>47.986563613910214</v>
      </c>
      <c r="D377" s="35">
        <v>47.879623267863927</v>
      </c>
      <c r="E377" s="79">
        <f t="shared" ref="E377" si="148">C377-D377</f>
        <v>0.10694034604628655</v>
      </c>
      <c r="F377" s="35">
        <f t="shared" ref="F377" si="149">AVERAGE(C318:C377)</f>
        <v>39.846249487415406</v>
      </c>
      <c r="G377" s="35">
        <f t="shared" ref="G377" si="150">AVERAGE(D318:D377)</f>
        <v>39.570059448080897</v>
      </c>
    </row>
  </sheetData>
  <conditionalFormatting sqref="D8:D63 G8:G63">
    <cfRule type="expression" dxfId="4" priority="20">
      <formula>$C8:$C247&gt;#REF!</formula>
    </cfRule>
  </conditionalFormatting>
  <conditionalFormatting sqref="D64:D87 G64:G87">
    <cfRule type="expression" dxfId="3" priority="22">
      <formula>$C64:$C305&gt;#REF!</formula>
    </cfRule>
  </conditionalFormatting>
  <conditionalFormatting sqref="D88:D93 G88:G93 D117:D187 G117:G187">
    <cfRule type="expression" dxfId="2" priority="24">
      <formula>$C88:$C330&gt;#REF!</formula>
    </cfRule>
  </conditionalFormatting>
  <conditionalFormatting sqref="D94:D116 G94:G116">
    <cfRule type="expression" dxfId="1" priority="28">
      <formula>$C94:$C337&gt;#REF!</formula>
    </cfRule>
  </conditionalFormatting>
  <hyperlinks>
    <hyperlink ref="C180" location="'Disclaimer &amp; Notes'!A1" display="'Disclaimer &amp; Notes'!A1" xr:uid="{00000000-0004-0000-0100-000000000000}"/>
  </hyperlinks>
  <pageMargins left="0.7" right="0.7" top="0.75" bottom="0.75" header="0.3" footer="0.3"/>
  <pageSetup paperSize="9" orientation="portrait" r:id="rId1"/>
  <ignoredErrors>
    <ignoredError sqref="F67:F274 G247:G284" formulaRange="1"/>
    <ignoredError sqref="E303:G303 E304:G304" evalErro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89"/>
  <sheetViews>
    <sheetView showGridLines="0" zoomScaleNormal="100" workbookViewId="0">
      <pane xSplit="2" ySplit="7" topLeftCell="C377" activePane="bottomRight" state="frozen"/>
      <selection activeCell="A6" sqref="A6"/>
      <selection pane="topRight" activeCell="A6" sqref="A6"/>
      <selection pane="bottomLeft" activeCell="A6" sqref="A6"/>
      <selection pane="bottomRight" activeCell="A6" sqref="A6"/>
    </sheetView>
  </sheetViews>
  <sheetFormatPr defaultColWidth="9" defaultRowHeight="15.5" x14ac:dyDescent="0.35"/>
  <cols>
    <col min="1" max="1" width="8.58203125" style="31" customWidth="1"/>
    <col min="2" max="2" width="15.58203125" style="75" customWidth="1"/>
    <col min="3" max="4" width="23.83203125" style="31" customWidth="1"/>
    <col min="5" max="16384" width="9" style="31"/>
  </cols>
  <sheetData>
    <row r="1" spans="1:6" s="30" customFormat="1" ht="27" customHeight="1" x14ac:dyDescent="0.35">
      <c r="B1" s="82"/>
    </row>
    <row r="2" spans="1:6" ht="20" x14ac:dyDescent="0.4">
      <c r="A2" s="80" t="s">
        <v>28</v>
      </c>
      <c r="B2" s="31"/>
    </row>
    <row r="3" spans="1:6" x14ac:dyDescent="0.35">
      <c r="A3" s="75" t="s">
        <v>40</v>
      </c>
      <c r="B3" s="31"/>
      <c r="C3" s="47"/>
    </row>
    <row r="4" spans="1:6" x14ac:dyDescent="0.35">
      <c r="A4" s="75" t="s">
        <v>41</v>
      </c>
      <c r="B4" s="31"/>
      <c r="C4" s="47"/>
    </row>
    <row r="5" spans="1:6" x14ac:dyDescent="0.35">
      <c r="A5" s="32" t="s">
        <v>65</v>
      </c>
      <c r="B5" s="31"/>
      <c r="C5" s="47"/>
    </row>
    <row r="6" spans="1:6" x14ac:dyDescent="0.35">
      <c r="C6" s="81"/>
      <c r="D6" s="33"/>
    </row>
    <row r="7" spans="1:6" x14ac:dyDescent="0.35">
      <c r="B7" s="76"/>
      <c r="C7" s="34" t="s">
        <v>34</v>
      </c>
      <c r="D7" s="34" t="s">
        <v>35</v>
      </c>
    </row>
    <row r="8" spans="1:6" x14ac:dyDescent="0.35">
      <c r="B8" s="88">
        <v>34335</v>
      </c>
      <c r="C8" s="35">
        <v>20.954999999999998</v>
      </c>
      <c r="D8" s="36"/>
      <c r="E8" s="37"/>
      <c r="F8" s="38"/>
    </row>
    <row r="9" spans="1:6" x14ac:dyDescent="0.35">
      <c r="B9" s="87">
        <v>34366</v>
      </c>
      <c r="C9" s="39">
        <v>20.864999999999998</v>
      </c>
      <c r="D9" s="40"/>
      <c r="E9" s="37"/>
      <c r="F9" s="38"/>
    </row>
    <row r="10" spans="1:6" x14ac:dyDescent="0.35">
      <c r="B10" s="88">
        <v>34394</v>
      </c>
      <c r="C10" s="35">
        <v>20.263000000000002</v>
      </c>
      <c r="D10" s="36"/>
      <c r="E10" s="37"/>
      <c r="F10" s="38"/>
    </row>
    <row r="11" spans="1:6" x14ac:dyDescent="0.35">
      <c r="B11" s="87">
        <v>34425</v>
      </c>
      <c r="C11" s="39">
        <v>19.983000000000001</v>
      </c>
      <c r="D11" s="40"/>
      <c r="E11" s="37"/>
      <c r="F11" s="38"/>
    </row>
    <row r="12" spans="1:6" x14ac:dyDescent="0.35">
      <c r="B12" s="88">
        <v>34455</v>
      </c>
      <c r="C12" s="35">
        <v>20.434999999999999</v>
      </c>
      <c r="D12" s="36"/>
      <c r="E12" s="37"/>
      <c r="F12" s="38"/>
    </row>
    <row r="13" spans="1:6" x14ac:dyDescent="0.35">
      <c r="B13" s="87">
        <v>34486</v>
      </c>
      <c r="C13" s="39">
        <v>20.661999999999999</v>
      </c>
      <c r="D13" s="40"/>
      <c r="E13" s="37"/>
      <c r="F13" s="38"/>
    </row>
    <row r="14" spans="1:6" x14ac:dyDescent="0.35">
      <c r="B14" s="88">
        <v>34516</v>
      </c>
      <c r="C14" s="35">
        <v>20.914999999999999</v>
      </c>
      <c r="D14" s="36"/>
      <c r="E14" s="37"/>
      <c r="F14" s="38"/>
    </row>
    <row r="15" spans="1:6" x14ac:dyDescent="0.35">
      <c r="B15" s="87">
        <v>34547</v>
      </c>
      <c r="C15" s="39">
        <v>21.506</v>
      </c>
      <c r="D15" s="40"/>
      <c r="E15" s="37"/>
      <c r="F15" s="38"/>
    </row>
    <row r="16" spans="1:6" x14ac:dyDescent="0.35">
      <c r="B16" s="88">
        <v>34578</v>
      </c>
      <c r="C16" s="35">
        <v>22.667999999999999</v>
      </c>
      <c r="D16" s="36"/>
      <c r="E16" s="37"/>
      <c r="F16" s="38"/>
    </row>
    <row r="17" spans="2:6" x14ac:dyDescent="0.35">
      <c r="B17" s="87">
        <v>34608</v>
      </c>
      <c r="C17" s="39">
        <v>23.181000000000001</v>
      </c>
      <c r="D17" s="40"/>
      <c r="E17" s="37"/>
      <c r="F17" s="38"/>
    </row>
    <row r="18" spans="2:6" x14ac:dyDescent="0.35">
      <c r="B18" s="88">
        <v>34639</v>
      </c>
      <c r="C18" s="35">
        <v>22.446000000000002</v>
      </c>
      <c r="D18" s="36"/>
      <c r="E18" s="37"/>
      <c r="F18" s="38"/>
    </row>
    <row r="19" spans="2:6" x14ac:dyDescent="0.35">
      <c r="B19" s="87">
        <v>34669</v>
      </c>
      <c r="C19" s="39">
        <v>22.073</v>
      </c>
      <c r="D19" s="40"/>
      <c r="E19" s="37"/>
      <c r="F19" s="38"/>
    </row>
    <row r="20" spans="2:6" x14ac:dyDescent="0.35">
      <c r="B20" s="88">
        <v>34700</v>
      </c>
      <c r="C20" s="35">
        <v>22.306999999999999</v>
      </c>
      <c r="D20" s="36"/>
      <c r="E20" s="37"/>
      <c r="F20" s="38"/>
    </row>
    <row r="21" spans="2:6" x14ac:dyDescent="0.35">
      <c r="B21" s="87">
        <v>34731</v>
      </c>
      <c r="C21" s="39">
        <v>22.530999999999999</v>
      </c>
      <c r="D21" s="40"/>
      <c r="E21" s="37"/>
      <c r="F21" s="38"/>
    </row>
    <row r="22" spans="2:6" x14ac:dyDescent="0.35">
      <c r="B22" s="88">
        <v>34759</v>
      </c>
      <c r="C22" s="35">
        <v>23.56</v>
      </c>
      <c r="D22" s="36"/>
      <c r="E22" s="37"/>
      <c r="F22" s="38"/>
    </row>
    <row r="23" spans="2:6" x14ac:dyDescent="0.35">
      <c r="B23" s="88">
        <v>34790</v>
      </c>
      <c r="C23" s="35">
        <v>25.056000000000001</v>
      </c>
      <c r="D23" s="36"/>
      <c r="E23" s="37"/>
      <c r="F23" s="38"/>
    </row>
    <row r="24" spans="2:6" x14ac:dyDescent="0.35">
      <c r="B24" s="87">
        <v>34820</v>
      </c>
      <c r="C24" s="39">
        <v>24.899000000000001</v>
      </c>
      <c r="D24" s="40"/>
      <c r="E24" s="37"/>
      <c r="F24" s="38"/>
    </row>
    <row r="25" spans="2:6" x14ac:dyDescent="0.35">
      <c r="B25" s="88">
        <v>34851</v>
      </c>
      <c r="C25" s="35">
        <v>24.901</v>
      </c>
      <c r="D25" s="36"/>
      <c r="E25" s="37"/>
      <c r="F25" s="38"/>
    </row>
    <row r="26" spans="2:6" x14ac:dyDescent="0.35">
      <c r="B26" s="87">
        <v>34881</v>
      </c>
      <c r="C26" s="39">
        <v>25.128</v>
      </c>
      <c r="D26" s="40"/>
      <c r="E26" s="37"/>
      <c r="F26" s="38"/>
    </row>
    <row r="27" spans="2:6" x14ac:dyDescent="0.35">
      <c r="B27" s="88">
        <v>34912</v>
      </c>
      <c r="C27" s="35">
        <v>25.297000000000001</v>
      </c>
      <c r="D27" s="36"/>
      <c r="E27" s="37"/>
      <c r="F27" s="38"/>
    </row>
    <row r="28" spans="2:6" x14ac:dyDescent="0.35">
      <c r="B28" s="87">
        <v>34943</v>
      </c>
      <c r="C28" s="39">
        <v>26.795999999999999</v>
      </c>
      <c r="D28" s="40"/>
      <c r="E28" s="37"/>
      <c r="F28" s="38"/>
    </row>
    <row r="29" spans="2:6" x14ac:dyDescent="0.35">
      <c r="B29" s="88">
        <v>34973</v>
      </c>
      <c r="C29" s="35">
        <v>28.527999999999999</v>
      </c>
      <c r="D29" s="36"/>
      <c r="E29" s="37"/>
      <c r="F29" s="38"/>
    </row>
    <row r="30" spans="2:6" x14ac:dyDescent="0.35">
      <c r="B30" s="87">
        <v>35004</v>
      </c>
      <c r="C30" s="39">
        <v>28.143000000000001</v>
      </c>
      <c r="D30" s="40"/>
      <c r="E30" s="37"/>
      <c r="F30" s="38"/>
    </row>
    <row r="31" spans="2:6" x14ac:dyDescent="0.35">
      <c r="B31" s="88">
        <v>35034</v>
      </c>
      <c r="C31" s="35">
        <v>28.245999999999999</v>
      </c>
      <c r="D31" s="36"/>
      <c r="E31" s="37"/>
      <c r="F31" s="38"/>
    </row>
    <row r="32" spans="2:6" x14ac:dyDescent="0.35">
      <c r="B32" s="87">
        <v>35065</v>
      </c>
      <c r="C32" s="39">
        <v>27.931201668397986</v>
      </c>
      <c r="D32" s="40"/>
      <c r="E32" s="37"/>
      <c r="F32" s="38"/>
    </row>
    <row r="33" spans="2:6" x14ac:dyDescent="0.35">
      <c r="B33" s="88">
        <v>35096</v>
      </c>
      <c r="C33" s="35">
        <v>27.135583617253715</v>
      </c>
      <c r="D33" s="36"/>
      <c r="E33" s="37"/>
      <c r="F33" s="38"/>
    </row>
    <row r="34" spans="2:6" x14ac:dyDescent="0.35">
      <c r="B34" s="87">
        <v>35125</v>
      </c>
      <c r="C34" s="39">
        <v>26.376962518235469</v>
      </c>
      <c r="D34" s="40"/>
      <c r="E34" s="37"/>
      <c r="F34" s="38"/>
    </row>
    <row r="35" spans="2:6" x14ac:dyDescent="0.35">
      <c r="B35" s="88">
        <v>35156</v>
      </c>
      <c r="C35" s="35">
        <v>23.147159142718092</v>
      </c>
      <c r="D35" s="36"/>
      <c r="E35" s="37"/>
      <c r="F35" s="38"/>
    </row>
    <row r="36" spans="2:6" x14ac:dyDescent="0.35">
      <c r="B36" s="87">
        <v>35186</v>
      </c>
      <c r="C36" s="39">
        <v>22.25802294526018</v>
      </c>
      <c r="D36" s="40"/>
      <c r="E36" s="37"/>
      <c r="F36" s="38"/>
    </row>
    <row r="37" spans="2:6" x14ac:dyDescent="0.35">
      <c r="B37" s="88">
        <v>35217</v>
      </c>
      <c r="C37" s="35">
        <v>22.601742990393031</v>
      </c>
      <c r="D37" s="36"/>
      <c r="E37" s="37"/>
      <c r="F37" s="38"/>
    </row>
    <row r="38" spans="2:6" x14ac:dyDescent="0.35">
      <c r="B38" s="87">
        <v>35247</v>
      </c>
      <c r="C38" s="39">
        <v>22.981205123754215</v>
      </c>
      <c r="D38" s="40"/>
      <c r="E38" s="37"/>
      <c r="F38" s="38"/>
    </row>
    <row r="39" spans="2:6" x14ac:dyDescent="0.35">
      <c r="B39" s="88">
        <v>35278</v>
      </c>
      <c r="C39" s="35">
        <v>23.417251750958801</v>
      </c>
      <c r="D39" s="36"/>
      <c r="E39" s="37"/>
      <c r="F39" s="38"/>
    </row>
    <row r="40" spans="2:6" x14ac:dyDescent="0.35">
      <c r="B40" s="87">
        <v>35309</v>
      </c>
      <c r="C40" s="39">
        <v>23.937804037790581</v>
      </c>
      <c r="D40" s="40"/>
      <c r="E40" s="37"/>
      <c r="F40" s="38"/>
    </row>
    <row r="41" spans="2:6" x14ac:dyDescent="0.35">
      <c r="B41" s="88">
        <v>35339</v>
      </c>
      <c r="C41" s="35">
        <v>24.287787213376948</v>
      </c>
      <c r="D41" s="36"/>
      <c r="E41" s="37"/>
      <c r="F41" s="38"/>
    </row>
    <row r="42" spans="2:6" x14ac:dyDescent="0.35">
      <c r="B42" s="87">
        <v>35370</v>
      </c>
      <c r="C42" s="39">
        <v>23.310620097084449</v>
      </c>
      <c r="D42" s="40"/>
      <c r="E42" s="37"/>
      <c r="F42" s="38"/>
    </row>
    <row r="43" spans="2:6" x14ac:dyDescent="0.35">
      <c r="B43" s="88">
        <v>35400</v>
      </c>
      <c r="C43" s="35">
        <v>22.906768341689922</v>
      </c>
      <c r="D43" s="36"/>
      <c r="E43" s="37"/>
      <c r="F43" s="38"/>
    </row>
    <row r="44" spans="2:6" x14ac:dyDescent="0.35">
      <c r="B44" s="87">
        <v>35431</v>
      </c>
      <c r="C44" s="39">
        <v>22.288714148191062</v>
      </c>
      <c r="D44" s="40"/>
      <c r="E44" s="37"/>
      <c r="F44" s="38"/>
    </row>
    <row r="45" spans="2:6" x14ac:dyDescent="0.35">
      <c r="B45" s="88">
        <v>35462</v>
      </c>
      <c r="C45" s="35">
        <v>21.994951026391107</v>
      </c>
      <c r="D45" s="36"/>
      <c r="E45" s="37"/>
      <c r="F45" s="38"/>
    </row>
    <row r="46" spans="2:6" x14ac:dyDescent="0.35">
      <c r="B46" s="87">
        <v>35490</v>
      </c>
      <c r="C46" s="39">
        <v>21.457214940445688</v>
      </c>
      <c r="D46" s="40"/>
      <c r="E46" s="37"/>
      <c r="F46" s="38"/>
    </row>
    <row r="47" spans="2:6" x14ac:dyDescent="0.35">
      <c r="B47" s="88">
        <v>35521</v>
      </c>
      <c r="C47" s="35">
        <v>19.751673751778696</v>
      </c>
      <c r="D47" s="36"/>
      <c r="E47" s="37"/>
      <c r="F47" s="38"/>
    </row>
    <row r="48" spans="2:6" x14ac:dyDescent="0.35">
      <c r="B48" s="87">
        <v>35551</v>
      </c>
      <c r="C48" s="39">
        <v>19.790111817071075</v>
      </c>
      <c r="D48" s="40"/>
      <c r="E48" s="37"/>
      <c r="F48" s="38"/>
    </row>
    <row r="49" spans="2:6" x14ac:dyDescent="0.35">
      <c r="B49" s="88">
        <v>35582</v>
      </c>
      <c r="C49" s="35">
        <v>19.758807088032157</v>
      </c>
      <c r="D49" s="36"/>
      <c r="E49" s="37"/>
      <c r="F49" s="38"/>
    </row>
    <row r="50" spans="2:6" x14ac:dyDescent="0.35">
      <c r="B50" s="87">
        <v>35612</v>
      </c>
      <c r="C50" s="39">
        <v>19.78131991133391</v>
      </c>
      <c r="D50" s="40"/>
      <c r="E50" s="37"/>
      <c r="F50" s="38"/>
    </row>
    <row r="51" spans="2:6" x14ac:dyDescent="0.35">
      <c r="B51" s="88">
        <v>35643</v>
      </c>
      <c r="C51" s="35">
        <v>19.922404746061773</v>
      </c>
      <c r="D51" s="36"/>
      <c r="E51" s="37"/>
      <c r="F51" s="38"/>
    </row>
    <row r="52" spans="2:6" x14ac:dyDescent="0.35">
      <c r="B52" s="87">
        <v>35674</v>
      </c>
      <c r="C52" s="39">
        <v>21.053473471138222</v>
      </c>
      <c r="D52" s="40"/>
      <c r="E52" s="37"/>
      <c r="F52" s="38"/>
    </row>
    <row r="53" spans="2:6" x14ac:dyDescent="0.35">
      <c r="B53" s="88">
        <v>35704</v>
      </c>
      <c r="C53" s="35">
        <v>21.67565550854798</v>
      </c>
      <c r="D53" s="36"/>
      <c r="E53" s="37"/>
      <c r="F53" s="38"/>
    </row>
    <row r="54" spans="2:6" x14ac:dyDescent="0.35">
      <c r="B54" s="87">
        <v>35735</v>
      </c>
      <c r="C54" s="39">
        <v>21.244057576507739</v>
      </c>
      <c r="D54" s="40"/>
      <c r="E54" s="37"/>
      <c r="F54" s="38"/>
    </row>
    <row r="55" spans="2:6" x14ac:dyDescent="0.35">
      <c r="B55" s="88">
        <v>35765</v>
      </c>
      <c r="C55" s="35">
        <v>20.603671012651372</v>
      </c>
      <c r="D55" s="36"/>
      <c r="E55" s="37"/>
      <c r="F55" s="38"/>
    </row>
    <row r="56" spans="2:6" x14ac:dyDescent="0.35">
      <c r="B56" s="87">
        <v>35796</v>
      </c>
      <c r="C56" s="39">
        <v>19.760504437389741</v>
      </c>
      <c r="D56" s="40"/>
      <c r="E56" s="37"/>
      <c r="F56" s="38"/>
    </row>
    <row r="57" spans="2:6" x14ac:dyDescent="0.35">
      <c r="B57" s="88">
        <v>35827</v>
      </c>
      <c r="C57" s="35">
        <v>19.407</v>
      </c>
      <c r="D57" s="36"/>
      <c r="E57" s="37"/>
      <c r="F57" s="38"/>
    </row>
    <row r="58" spans="2:6" x14ac:dyDescent="0.35">
      <c r="B58" s="87">
        <v>35855</v>
      </c>
      <c r="C58" s="39">
        <v>18.978256046944466</v>
      </c>
      <c r="D58" s="40"/>
      <c r="E58" s="37"/>
      <c r="F58" s="38"/>
    </row>
    <row r="59" spans="2:6" x14ac:dyDescent="0.35">
      <c r="B59" s="88">
        <v>35886</v>
      </c>
      <c r="C59" s="35">
        <v>17.64</v>
      </c>
      <c r="D59" s="36"/>
      <c r="E59" s="37"/>
      <c r="F59" s="38"/>
    </row>
    <row r="60" spans="2:6" x14ac:dyDescent="0.35">
      <c r="B60" s="87">
        <v>35916</v>
      </c>
      <c r="C60" s="39">
        <v>17.239000000000001</v>
      </c>
      <c r="D60" s="40"/>
      <c r="E60" s="37"/>
      <c r="F60" s="38"/>
    </row>
    <row r="61" spans="2:6" x14ac:dyDescent="0.35">
      <c r="B61" s="88">
        <v>35947</v>
      </c>
      <c r="C61" s="35">
        <v>17.559000000000001</v>
      </c>
      <c r="D61" s="36"/>
      <c r="E61" s="37"/>
      <c r="F61" s="38"/>
    </row>
    <row r="62" spans="2:6" x14ac:dyDescent="0.35">
      <c r="B62" s="87">
        <v>35977</v>
      </c>
      <c r="C62" s="39">
        <v>18.882999999999999</v>
      </c>
      <c r="D62" s="40"/>
      <c r="E62" s="37"/>
      <c r="F62" s="38"/>
    </row>
    <row r="63" spans="2:6" x14ac:dyDescent="0.35">
      <c r="B63" s="88">
        <v>36008</v>
      </c>
      <c r="C63" s="35">
        <v>20.265999999999998</v>
      </c>
      <c r="D63" s="36"/>
      <c r="E63" s="37"/>
      <c r="F63" s="38"/>
    </row>
    <row r="64" spans="2:6" x14ac:dyDescent="0.35">
      <c r="B64" s="87">
        <v>36039</v>
      </c>
      <c r="C64" s="39">
        <v>21.308</v>
      </c>
      <c r="D64" s="40"/>
      <c r="E64" s="37"/>
      <c r="F64" s="38"/>
    </row>
    <row r="65" spans="2:6" x14ac:dyDescent="0.35">
      <c r="B65" s="88">
        <v>36069</v>
      </c>
      <c r="C65" s="35">
        <v>21.92</v>
      </c>
      <c r="D65" s="36"/>
      <c r="E65" s="37"/>
      <c r="F65" s="38"/>
    </row>
    <row r="66" spans="2:6" x14ac:dyDescent="0.35">
      <c r="B66" s="87">
        <v>36100</v>
      </c>
      <c r="C66" s="39">
        <v>21.353999999999999</v>
      </c>
      <c r="D66" s="40"/>
      <c r="E66" s="37"/>
      <c r="F66" s="38"/>
    </row>
    <row r="67" spans="2:6" x14ac:dyDescent="0.35">
      <c r="B67" s="88">
        <v>36130</v>
      </c>
      <c r="C67" s="35">
        <v>20.9</v>
      </c>
      <c r="D67" s="35">
        <f t="shared" ref="D67:D132" si="0">AVERAGE(C8:C67)</f>
        <v>22.269548748823315</v>
      </c>
      <c r="E67" s="37"/>
      <c r="F67" s="38"/>
    </row>
    <row r="68" spans="2:6" x14ac:dyDescent="0.35">
      <c r="B68" s="87">
        <v>36161</v>
      </c>
      <c r="C68" s="39">
        <v>20.346795548565638</v>
      </c>
      <c r="D68" s="39">
        <f>AVERAGE(C9:C68)</f>
        <v>22.25941200796608</v>
      </c>
      <c r="E68" s="37"/>
      <c r="F68" s="38"/>
    </row>
    <row r="69" spans="2:6" x14ac:dyDescent="0.35">
      <c r="B69" s="88">
        <v>36192</v>
      </c>
      <c r="C69" s="35">
        <v>19.683577875980248</v>
      </c>
      <c r="D69" s="35">
        <f t="shared" si="0"/>
        <v>22.239721639232414</v>
      </c>
      <c r="E69" s="37"/>
      <c r="F69" s="38"/>
    </row>
    <row r="70" spans="2:6" x14ac:dyDescent="0.35">
      <c r="B70" s="87">
        <v>36220</v>
      </c>
      <c r="C70" s="39">
        <v>19.084853648783493</v>
      </c>
      <c r="D70" s="39">
        <f t="shared" si="0"/>
        <v>22.220085866712143</v>
      </c>
      <c r="E70" s="37"/>
      <c r="F70" s="38"/>
    </row>
    <row r="71" spans="2:6" x14ac:dyDescent="0.35">
      <c r="B71" s="88">
        <v>36251</v>
      </c>
      <c r="C71" s="35">
        <v>17.671908433340576</v>
      </c>
      <c r="D71" s="35">
        <f t="shared" si="0"/>
        <v>22.181567673934481</v>
      </c>
      <c r="E71" s="37"/>
      <c r="F71" s="38"/>
    </row>
    <row r="72" spans="2:6" x14ac:dyDescent="0.35">
      <c r="B72" s="87">
        <v>36281</v>
      </c>
      <c r="C72" s="39">
        <v>17.190362904526644</v>
      </c>
      <c r="D72" s="39">
        <f t="shared" si="0"/>
        <v>22.127490389009928</v>
      </c>
      <c r="E72" s="37"/>
      <c r="F72" s="38"/>
    </row>
    <row r="73" spans="2:6" x14ac:dyDescent="0.35">
      <c r="B73" s="88">
        <v>36312</v>
      </c>
      <c r="C73" s="35">
        <v>17.242876224638437</v>
      </c>
      <c r="D73" s="35">
        <f t="shared" si="0"/>
        <v>22.070504992753904</v>
      </c>
      <c r="E73" s="37"/>
      <c r="F73" s="38"/>
    </row>
    <row r="74" spans="2:6" x14ac:dyDescent="0.35">
      <c r="B74" s="87">
        <v>36342</v>
      </c>
      <c r="C74" s="39">
        <v>17.537079475080137</v>
      </c>
      <c r="D74" s="39">
        <f t="shared" si="0"/>
        <v>22.014206317338573</v>
      </c>
      <c r="E74" s="37"/>
      <c r="F74" s="38"/>
    </row>
    <row r="75" spans="2:6" x14ac:dyDescent="0.35">
      <c r="B75" s="88">
        <v>36373</v>
      </c>
      <c r="C75" s="35">
        <v>18.202638878858298</v>
      </c>
      <c r="D75" s="35">
        <f t="shared" si="0"/>
        <v>21.959150298652876</v>
      </c>
      <c r="E75" s="37"/>
      <c r="F75" s="38"/>
    </row>
    <row r="76" spans="2:6" x14ac:dyDescent="0.35">
      <c r="B76" s="87">
        <v>36404</v>
      </c>
      <c r="C76" s="39">
        <v>19.45121334256217</v>
      </c>
      <c r="D76" s="39">
        <f t="shared" si="0"/>
        <v>21.905537187695575</v>
      </c>
      <c r="E76" s="37"/>
      <c r="F76" s="38"/>
    </row>
    <row r="77" spans="2:6" x14ac:dyDescent="0.35">
      <c r="B77" s="88">
        <v>36434</v>
      </c>
      <c r="C77" s="35">
        <v>19.927237674296666</v>
      </c>
      <c r="D77" s="35">
        <f t="shared" si="0"/>
        <v>21.851307815600521</v>
      </c>
      <c r="E77" s="37"/>
      <c r="F77" s="38"/>
    </row>
    <row r="78" spans="2:6" x14ac:dyDescent="0.35">
      <c r="B78" s="87">
        <v>36465</v>
      </c>
      <c r="C78" s="39">
        <v>19.440335783165562</v>
      </c>
      <c r="D78" s="39">
        <f t="shared" si="0"/>
        <v>21.801213411986609</v>
      </c>
      <c r="E78" s="37"/>
      <c r="F78" s="38"/>
    </row>
    <row r="79" spans="2:6" x14ac:dyDescent="0.35">
      <c r="B79" s="88">
        <v>36495</v>
      </c>
      <c r="C79" s="35">
        <v>19.058255945753377</v>
      </c>
      <c r="D79" s="35">
        <f t="shared" si="0"/>
        <v>21.750967677749166</v>
      </c>
      <c r="E79" s="37"/>
      <c r="F79" s="38"/>
    </row>
    <row r="80" spans="2:6" x14ac:dyDescent="0.35">
      <c r="B80" s="87">
        <v>36526</v>
      </c>
      <c r="C80" s="39">
        <v>17.787793336380144</v>
      </c>
      <c r="D80" s="39">
        <f t="shared" si="0"/>
        <v>21.675647566688834</v>
      </c>
      <c r="E80" s="37"/>
      <c r="F80" s="38"/>
    </row>
    <row r="81" spans="2:6" x14ac:dyDescent="0.35">
      <c r="B81" s="88">
        <v>36557</v>
      </c>
      <c r="C81" s="35">
        <v>17.314656496495058</v>
      </c>
      <c r="D81" s="35">
        <f t="shared" si="0"/>
        <v>21.588708508297085</v>
      </c>
      <c r="E81" s="37"/>
      <c r="F81" s="38"/>
    </row>
    <row r="82" spans="2:6" x14ac:dyDescent="0.35">
      <c r="B82" s="87">
        <v>36586</v>
      </c>
      <c r="C82" s="39">
        <v>17.043601090606476</v>
      </c>
      <c r="D82" s="39">
        <f t="shared" si="0"/>
        <v>21.480101859807192</v>
      </c>
      <c r="E82" s="37"/>
      <c r="F82" s="38"/>
    </row>
    <row r="83" spans="2:6" x14ac:dyDescent="0.35">
      <c r="B83" s="88">
        <v>36617</v>
      </c>
      <c r="C83" s="35">
        <v>16.44081554688939</v>
      </c>
      <c r="D83" s="35">
        <f t="shared" si="0"/>
        <v>21.336515452255348</v>
      </c>
      <c r="E83" s="37"/>
      <c r="F83" s="38"/>
    </row>
    <row r="84" spans="2:6" x14ac:dyDescent="0.35">
      <c r="B84" s="87">
        <v>36647</v>
      </c>
      <c r="C84" s="39">
        <v>15.86585880302672</v>
      </c>
      <c r="D84" s="39">
        <f t="shared" si="0"/>
        <v>21.185963098972458</v>
      </c>
      <c r="E84" s="37"/>
      <c r="F84" s="38"/>
    </row>
    <row r="85" spans="2:6" x14ac:dyDescent="0.35">
      <c r="B85" s="88">
        <v>36678</v>
      </c>
      <c r="C85" s="35">
        <v>16.529812606500769</v>
      </c>
      <c r="D85" s="35">
        <f t="shared" si="0"/>
        <v>21.046443309080804</v>
      </c>
      <c r="E85" s="37"/>
      <c r="F85" s="38"/>
    </row>
    <row r="86" spans="2:6" x14ac:dyDescent="0.35">
      <c r="B86" s="87">
        <v>36708</v>
      </c>
      <c r="C86" s="39">
        <v>17.306750110913647</v>
      </c>
      <c r="D86" s="39">
        <f t="shared" si="0"/>
        <v>20.916089144262699</v>
      </c>
      <c r="E86" s="37"/>
      <c r="F86" s="38"/>
    </row>
    <row r="87" spans="2:6" x14ac:dyDescent="0.35">
      <c r="B87" s="88">
        <v>36739</v>
      </c>
      <c r="C87" s="35">
        <v>18.200047482852515</v>
      </c>
      <c r="D87" s="35">
        <f t="shared" si="0"/>
        <v>20.797806602310242</v>
      </c>
      <c r="E87" s="37"/>
      <c r="F87" s="38"/>
    </row>
    <row r="88" spans="2:6" x14ac:dyDescent="0.35">
      <c r="B88" s="87">
        <v>36770</v>
      </c>
      <c r="C88" s="39">
        <v>19.996133241419077</v>
      </c>
      <c r="D88" s="39">
        <f t="shared" si="0"/>
        <v>20.684475489667232</v>
      </c>
      <c r="E88" s="37"/>
      <c r="F88" s="38"/>
    </row>
    <row r="89" spans="2:6" x14ac:dyDescent="0.35">
      <c r="B89" s="88">
        <v>36800</v>
      </c>
      <c r="C89" s="35">
        <v>20.849752593134436</v>
      </c>
      <c r="D89" s="35">
        <f t="shared" si="0"/>
        <v>20.5565046995528</v>
      </c>
      <c r="E89" s="37"/>
      <c r="F89" s="38"/>
    </row>
    <row r="90" spans="2:6" x14ac:dyDescent="0.35">
      <c r="B90" s="87">
        <v>36831</v>
      </c>
      <c r="C90" s="39">
        <v>20.702423605514468</v>
      </c>
      <c r="D90" s="39">
        <f t="shared" si="0"/>
        <v>20.432495092978041</v>
      </c>
      <c r="E90" s="37"/>
      <c r="F90" s="38"/>
    </row>
    <row r="91" spans="2:6" x14ac:dyDescent="0.35">
      <c r="B91" s="88">
        <v>36861</v>
      </c>
      <c r="C91" s="35">
        <v>20.363274338558579</v>
      </c>
      <c r="D91" s="35">
        <f t="shared" si="0"/>
        <v>20.301116331954013</v>
      </c>
      <c r="E91" s="37"/>
      <c r="F91" s="38"/>
    </row>
    <row r="92" spans="2:6" x14ac:dyDescent="0.35">
      <c r="B92" s="87">
        <v>36892</v>
      </c>
      <c r="C92" s="39">
        <v>20.274907467523814</v>
      </c>
      <c r="D92" s="39">
        <f t="shared" si="0"/>
        <v>20.173511428606112</v>
      </c>
      <c r="E92" s="37"/>
      <c r="F92" s="38"/>
    </row>
    <row r="93" spans="2:6" x14ac:dyDescent="0.35">
      <c r="B93" s="88">
        <v>36923</v>
      </c>
      <c r="C93" s="35">
        <v>19.46223352290259</v>
      </c>
      <c r="D93" s="35">
        <f t="shared" si="0"/>
        <v>20.04562226036693</v>
      </c>
      <c r="E93" s="37"/>
      <c r="F93" s="38"/>
    </row>
    <row r="94" spans="2:6" x14ac:dyDescent="0.35">
      <c r="B94" s="87">
        <v>36951</v>
      </c>
      <c r="C94" s="39">
        <v>17.033153877654371</v>
      </c>
      <c r="D94" s="39">
        <f t="shared" si="0"/>
        <v>19.889892116357242</v>
      </c>
      <c r="E94" s="37"/>
      <c r="F94" s="38"/>
    </row>
    <row r="95" spans="2:6" x14ac:dyDescent="0.35">
      <c r="B95" s="88">
        <v>36982</v>
      </c>
      <c r="C95" s="35">
        <v>16.64314792607496</v>
      </c>
      <c r="D95" s="35">
        <f t="shared" si="0"/>
        <v>19.781491929413185</v>
      </c>
      <c r="E95" s="37"/>
      <c r="F95" s="38"/>
    </row>
    <row r="96" spans="2:6" x14ac:dyDescent="0.35">
      <c r="B96" s="87">
        <v>37012</v>
      </c>
      <c r="C96" s="39">
        <v>16.894722911358922</v>
      </c>
      <c r="D96" s="39">
        <f t="shared" si="0"/>
        <v>19.69210359551483</v>
      </c>
      <c r="E96" s="37"/>
      <c r="F96" s="38"/>
    </row>
    <row r="97" spans="2:6" x14ac:dyDescent="0.35">
      <c r="B97" s="88">
        <v>37043</v>
      </c>
      <c r="C97" s="35">
        <v>17.723549269239509</v>
      </c>
      <c r="D97" s="35">
        <f t="shared" si="0"/>
        <v>19.61080036682894</v>
      </c>
      <c r="E97" s="37"/>
      <c r="F97" s="38"/>
    </row>
    <row r="98" spans="2:6" x14ac:dyDescent="0.35">
      <c r="B98" s="87">
        <v>37073</v>
      </c>
      <c r="C98" s="39">
        <v>18.819253441052059</v>
      </c>
      <c r="D98" s="39">
        <f t="shared" si="0"/>
        <v>19.541434505450574</v>
      </c>
      <c r="E98" s="37"/>
      <c r="F98" s="38"/>
    </row>
    <row r="99" spans="2:6" x14ac:dyDescent="0.35">
      <c r="B99" s="88">
        <v>37104</v>
      </c>
      <c r="C99" s="35">
        <v>19.727628158209573</v>
      </c>
      <c r="D99" s="35">
        <f t="shared" si="0"/>
        <v>19.479940778904755</v>
      </c>
      <c r="E99" s="37"/>
      <c r="F99" s="38"/>
    </row>
    <row r="100" spans="2:6" x14ac:dyDescent="0.35">
      <c r="B100" s="87">
        <v>37135</v>
      </c>
      <c r="C100" s="39">
        <v>20.30993520777842</v>
      </c>
      <c r="D100" s="39">
        <f t="shared" si="0"/>
        <v>19.419476298404554</v>
      </c>
      <c r="E100" s="37"/>
      <c r="F100" s="38"/>
    </row>
    <row r="101" spans="2:6" x14ac:dyDescent="0.35">
      <c r="B101" s="88">
        <v>37165</v>
      </c>
      <c r="C101" s="35">
        <v>19.84222796372983</v>
      </c>
      <c r="D101" s="35">
        <f t="shared" si="0"/>
        <v>19.345383644243768</v>
      </c>
      <c r="E101" s="37"/>
      <c r="F101" s="38"/>
    </row>
    <row r="102" spans="2:6" x14ac:dyDescent="0.35">
      <c r="B102" s="87">
        <v>37196</v>
      </c>
      <c r="C102" s="39">
        <v>18.426144213856968</v>
      </c>
      <c r="D102" s="39">
        <f t="shared" si="0"/>
        <v>19.263975712856642</v>
      </c>
      <c r="E102" s="37"/>
      <c r="F102" s="38"/>
    </row>
    <row r="103" spans="2:6" x14ac:dyDescent="0.35">
      <c r="B103" s="88">
        <v>37226</v>
      </c>
      <c r="C103" s="35">
        <v>17.136212898352195</v>
      </c>
      <c r="D103" s="35">
        <f t="shared" si="0"/>
        <v>19.167799788801013</v>
      </c>
      <c r="E103" s="37"/>
      <c r="F103" s="38"/>
    </row>
    <row r="104" spans="2:6" x14ac:dyDescent="0.35">
      <c r="B104" s="87">
        <v>37257</v>
      </c>
      <c r="C104" s="39">
        <v>16.562786313648921</v>
      </c>
      <c r="D104" s="39">
        <f t="shared" si="0"/>
        <v>19.072367658225307</v>
      </c>
      <c r="E104" s="37"/>
      <c r="F104" s="38"/>
    </row>
    <row r="105" spans="2:6" x14ac:dyDescent="0.35">
      <c r="B105" s="88">
        <v>37288</v>
      </c>
      <c r="C105" s="35">
        <v>16.248212065168214</v>
      </c>
      <c r="D105" s="35">
        <f t="shared" si="0"/>
        <v>18.97658867553826</v>
      </c>
      <c r="E105" s="37"/>
      <c r="F105" s="38"/>
    </row>
    <row r="106" spans="2:6" x14ac:dyDescent="0.35">
      <c r="B106" s="87">
        <v>37316</v>
      </c>
      <c r="C106" s="39">
        <v>15.505541004199303</v>
      </c>
      <c r="D106" s="39">
        <f t="shared" si="0"/>
        <v>18.877394109934151</v>
      </c>
      <c r="E106" s="37"/>
      <c r="F106" s="38"/>
    </row>
    <row r="107" spans="2:6" x14ac:dyDescent="0.35">
      <c r="B107" s="88">
        <v>37347</v>
      </c>
      <c r="C107" s="35">
        <v>15.144336850808449</v>
      </c>
      <c r="D107" s="35">
        <f t="shared" si="0"/>
        <v>18.800605161584649</v>
      </c>
      <c r="E107" s="37"/>
      <c r="F107" s="38"/>
    </row>
    <row r="108" spans="2:6" x14ac:dyDescent="0.35">
      <c r="B108" s="87">
        <v>37377</v>
      </c>
      <c r="C108" s="39">
        <v>14.32053382183018</v>
      </c>
      <c r="D108" s="39">
        <f t="shared" si="0"/>
        <v>18.709445528330637</v>
      </c>
      <c r="E108" s="37"/>
      <c r="F108" s="38"/>
    </row>
    <row r="109" spans="2:6" x14ac:dyDescent="0.35">
      <c r="B109" s="88">
        <v>37408</v>
      </c>
      <c r="C109" s="35">
        <v>14.19691376727455</v>
      </c>
      <c r="D109" s="35">
        <f t="shared" si="0"/>
        <v>18.616747306318008</v>
      </c>
      <c r="E109" s="37"/>
      <c r="F109" s="38"/>
    </row>
    <row r="110" spans="2:6" x14ac:dyDescent="0.35">
      <c r="B110" s="87">
        <v>37438</v>
      </c>
      <c r="C110" s="39">
        <v>14.396909827929932</v>
      </c>
      <c r="D110" s="39">
        <f t="shared" si="0"/>
        <v>18.527007138261272</v>
      </c>
      <c r="E110" s="37"/>
      <c r="F110" s="38"/>
    </row>
    <row r="111" spans="2:6" x14ac:dyDescent="0.35">
      <c r="B111" s="88">
        <v>37469</v>
      </c>
      <c r="C111" s="35">
        <v>15.407896096859448</v>
      </c>
      <c r="D111" s="35">
        <f t="shared" si="0"/>
        <v>18.451765327441237</v>
      </c>
      <c r="E111" s="37"/>
      <c r="F111" s="38"/>
    </row>
    <row r="112" spans="2:6" x14ac:dyDescent="0.35">
      <c r="B112" s="87">
        <v>37500</v>
      </c>
      <c r="C112" s="39">
        <v>16.962536327990957</v>
      </c>
      <c r="D112" s="39">
        <f t="shared" si="0"/>
        <v>18.383583041722112</v>
      </c>
      <c r="E112" s="37"/>
      <c r="F112" s="38"/>
    </row>
    <row r="113" spans="2:6" x14ac:dyDescent="0.35">
      <c r="B113" s="88">
        <v>37530</v>
      </c>
      <c r="C113" s="35">
        <v>18.318538398794658</v>
      </c>
      <c r="D113" s="35">
        <f t="shared" si="0"/>
        <v>18.327631089892893</v>
      </c>
      <c r="E113" s="37"/>
      <c r="F113" s="38"/>
    </row>
    <row r="114" spans="2:6" x14ac:dyDescent="0.35">
      <c r="B114" s="87">
        <v>37561</v>
      </c>
      <c r="C114" s="39">
        <v>18.441854742963752</v>
      </c>
      <c r="D114" s="39">
        <f t="shared" si="0"/>
        <v>18.280927709333824</v>
      </c>
      <c r="E114" s="37"/>
      <c r="F114" s="38"/>
    </row>
    <row r="115" spans="2:6" x14ac:dyDescent="0.35">
      <c r="B115" s="88">
        <v>37591</v>
      </c>
      <c r="C115" s="35">
        <v>18.312485547833475</v>
      </c>
      <c r="D115" s="35">
        <f t="shared" si="0"/>
        <v>18.242741284920193</v>
      </c>
      <c r="E115" s="37"/>
      <c r="F115" s="38"/>
    </row>
    <row r="116" spans="2:6" x14ac:dyDescent="0.35">
      <c r="B116" s="87">
        <v>37622</v>
      </c>
      <c r="C116" s="39">
        <v>17.926902156253071</v>
      </c>
      <c r="D116" s="39">
        <f t="shared" si="0"/>
        <v>18.212181246901249</v>
      </c>
      <c r="E116" s="37"/>
      <c r="F116" s="38"/>
    </row>
    <row r="117" spans="2:6" x14ac:dyDescent="0.35">
      <c r="B117" s="88">
        <v>37653</v>
      </c>
      <c r="C117" s="35">
        <v>17.7450391145568</v>
      </c>
      <c r="D117" s="35">
        <f t="shared" si="0"/>
        <v>18.184481898810528</v>
      </c>
      <c r="E117" s="37"/>
      <c r="F117" s="38"/>
    </row>
    <row r="118" spans="2:6" x14ac:dyDescent="0.35">
      <c r="B118" s="87">
        <v>37681</v>
      </c>
      <c r="C118" s="39">
        <v>17.135476972565858</v>
      </c>
      <c r="D118" s="39">
        <f t="shared" si="0"/>
        <v>18.153768914237556</v>
      </c>
      <c r="E118" s="37"/>
      <c r="F118" s="38"/>
    </row>
    <row r="119" spans="2:6" x14ac:dyDescent="0.35">
      <c r="B119" s="88">
        <v>37712</v>
      </c>
      <c r="C119" s="35">
        <v>16.58122661661741</v>
      </c>
      <c r="D119" s="35">
        <f t="shared" si="0"/>
        <v>18.136122691181178</v>
      </c>
      <c r="E119" s="37"/>
      <c r="F119" s="38"/>
    </row>
    <row r="120" spans="2:6" x14ac:dyDescent="0.35">
      <c r="B120" s="87">
        <v>37742</v>
      </c>
      <c r="C120" s="39">
        <v>15.74381730501676</v>
      </c>
      <c r="D120" s="39">
        <f t="shared" si="0"/>
        <v>18.111202979598122</v>
      </c>
      <c r="E120" s="37"/>
      <c r="F120" s="38"/>
    </row>
    <row r="121" spans="2:6" x14ac:dyDescent="0.35">
      <c r="B121" s="88">
        <v>37773</v>
      </c>
      <c r="C121" s="35">
        <v>16.038607195488581</v>
      </c>
      <c r="D121" s="35">
        <f t="shared" si="0"/>
        <v>18.085863099522932</v>
      </c>
      <c r="E121" s="37"/>
      <c r="F121" s="38"/>
    </row>
    <row r="122" spans="2:6" x14ac:dyDescent="0.35">
      <c r="B122" s="87">
        <v>37803</v>
      </c>
      <c r="C122" s="39">
        <v>16.913616379270177</v>
      </c>
      <c r="D122" s="39">
        <f t="shared" si="0"/>
        <v>18.053040039177439</v>
      </c>
      <c r="E122" s="37"/>
      <c r="F122" s="38"/>
    </row>
    <row r="123" spans="2:6" x14ac:dyDescent="0.35">
      <c r="B123" s="88">
        <v>37834</v>
      </c>
      <c r="C123" s="35">
        <v>18.426662653736681</v>
      </c>
      <c r="D123" s="35">
        <f t="shared" si="0"/>
        <v>18.022384416739715</v>
      </c>
      <c r="E123" s="37"/>
      <c r="F123" s="38"/>
    </row>
    <row r="124" spans="2:6" x14ac:dyDescent="0.35">
      <c r="B124" s="87">
        <v>37865</v>
      </c>
      <c r="C124" s="39">
        <v>19.874201731472507</v>
      </c>
      <c r="D124" s="39">
        <f t="shared" si="0"/>
        <v>17.998487778930926</v>
      </c>
      <c r="E124" s="37"/>
      <c r="F124" s="38"/>
    </row>
    <row r="125" spans="2:6" x14ac:dyDescent="0.35">
      <c r="B125" s="88">
        <v>37895</v>
      </c>
      <c r="C125" s="35">
        <v>21.196239650796091</v>
      </c>
      <c r="D125" s="35">
        <f t="shared" si="0"/>
        <v>17.986425106444187</v>
      </c>
      <c r="E125" s="37"/>
      <c r="F125" s="38"/>
    </row>
    <row r="126" spans="2:6" x14ac:dyDescent="0.35">
      <c r="B126" s="87">
        <v>37926</v>
      </c>
      <c r="C126" s="39">
        <v>21.084096529444007</v>
      </c>
      <c r="D126" s="39">
        <f t="shared" si="0"/>
        <v>17.981926715268251</v>
      </c>
      <c r="E126" s="37"/>
      <c r="F126" s="38"/>
    </row>
    <row r="127" spans="2:6" x14ac:dyDescent="0.35">
      <c r="B127" s="88">
        <v>37956</v>
      </c>
      <c r="C127" s="35">
        <v>20.597778433239878</v>
      </c>
      <c r="D127" s="35">
        <f t="shared" si="0"/>
        <v>17.976889689155588</v>
      </c>
      <c r="E127" s="37"/>
      <c r="F127" s="38"/>
    </row>
    <row r="128" spans="2:6" x14ac:dyDescent="0.35">
      <c r="B128" s="87">
        <v>37987</v>
      </c>
      <c r="C128" s="39">
        <v>19.598196522845551</v>
      </c>
      <c r="D128" s="39">
        <f t="shared" si="0"/>
        <v>17.964413038726914</v>
      </c>
      <c r="E128" s="37"/>
      <c r="F128" s="38"/>
    </row>
    <row r="129" spans="2:6" x14ac:dyDescent="0.35">
      <c r="B129" s="88">
        <v>38018</v>
      </c>
      <c r="C129" s="35">
        <v>18.821023657217889</v>
      </c>
      <c r="D129" s="35">
        <f t="shared" si="0"/>
        <v>17.950037135080876</v>
      </c>
      <c r="E129" s="37"/>
      <c r="F129" s="38"/>
    </row>
    <row r="130" spans="2:6" x14ac:dyDescent="0.35">
      <c r="B130" s="87">
        <v>38047</v>
      </c>
      <c r="C130" s="39">
        <v>17.784106163501679</v>
      </c>
      <c r="D130" s="39">
        <f t="shared" si="0"/>
        <v>17.928358010326182</v>
      </c>
      <c r="E130" s="37"/>
      <c r="F130" s="38"/>
    </row>
    <row r="131" spans="2:6" x14ac:dyDescent="0.35">
      <c r="B131" s="88">
        <v>38078</v>
      </c>
      <c r="C131" s="35">
        <v>16.700986171540166</v>
      </c>
      <c r="D131" s="35">
        <f t="shared" si="0"/>
        <v>17.912175972629505</v>
      </c>
      <c r="E131" s="37"/>
      <c r="F131" s="38"/>
    </row>
    <row r="132" spans="2:6" x14ac:dyDescent="0.35">
      <c r="B132" s="87">
        <v>38108</v>
      </c>
      <c r="C132" s="39">
        <v>16.218778372612078</v>
      </c>
      <c r="D132" s="39">
        <f t="shared" si="0"/>
        <v>17.8959828970976</v>
      </c>
      <c r="E132" s="37"/>
      <c r="F132" s="38"/>
    </row>
    <row r="133" spans="2:6" x14ac:dyDescent="0.35">
      <c r="B133" s="88">
        <v>38139</v>
      </c>
      <c r="C133" s="35">
        <v>16.456056233150012</v>
      </c>
      <c r="D133" s="35">
        <f t="shared" ref="D133:D196" si="1">AVERAGE(C74:C133)</f>
        <v>17.882869230572794</v>
      </c>
      <c r="E133" s="37"/>
      <c r="F133" s="38"/>
    </row>
    <row r="134" spans="2:6" x14ac:dyDescent="0.35">
      <c r="B134" s="87">
        <v>38169</v>
      </c>
      <c r="C134" s="39">
        <v>17.442991628925377</v>
      </c>
      <c r="D134" s="39">
        <f t="shared" si="1"/>
        <v>17.881301099803547</v>
      </c>
      <c r="E134" s="37"/>
      <c r="F134" s="38"/>
    </row>
    <row r="135" spans="2:6" x14ac:dyDescent="0.35">
      <c r="B135" s="88">
        <v>38200</v>
      </c>
      <c r="C135" s="35">
        <v>18.659588471675491</v>
      </c>
      <c r="D135" s="35">
        <f t="shared" si="1"/>
        <v>17.8889169263505</v>
      </c>
      <c r="E135" s="37"/>
      <c r="F135" s="38"/>
    </row>
    <row r="136" spans="2:6" x14ac:dyDescent="0.35">
      <c r="B136" s="87">
        <v>38231</v>
      </c>
      <c r="C136" s="39">
        <v>20.080727491711588</v>
      </c>
      <c r="D136" s="39">
        <f t="shared" si="1"/>
        <v>17.899408828836325</v>
      </c>
      <c r="E136" s="37"/>
      <c r="F136" s="38"/>
    </row>
    <row r="137" spans="2:6" x14ac:dyDescent="0.35">
      <c r="B137" s="88">
        <v>38261</v>
      </c>
      <c r="C137" s="35">
        <v>20.407916906636377</v>
      </c>
      <c r="D137" s="35">
        <f t="shared" si="1"/>
        <v>17.907420149375312</v>
      </c>
      <c r="E137" s="37"/>
      <c r="F137" s="38"/>
    </row>
    <row r="138" spans="2:6" x14ac:dyDescent="0.35">
      <c r="B138" s="87">
        <v>38292</v>
      </c>
      <c r="C138" s="39">
        <v>19.926417125293224</v>
      </c>
      <c r="D138" s="39">
        <f t="shared" si="1"/>
        <v>17.915521505077443</v>
      </c>
      <c r="E138" s="37"/>
      <c r="F138" s="38"/>
    </row>
    <row r="139" spans="2:6" x14ac:dyDescent="0.35">
      <c r="B139" s="88">
        <v>38322</v>
      </c>
      <c r="C139" s="35">
        <v>19.390034990640054</v>
      </c>
      <c r="D139" s="35">
        <f t="shared" si="1"/>
        <v>17.921051155825559</v>
      </c>
      <c r="E139" s="37"/>
      <c r="F139" s="38"/>
    </row>
    <row r="140" spans="2:6" x14ac:dyDescent="0.35">
      <c r="B140" s="87">
        <v>38353</v>
      </c>
      <c r="C140" s="39">
        <v>18.956875803155206</v>
      </c>
      <c r="D140" s="39">
        <f t="shared" si="1"/>
        <v>17.940535863605142</v>
      </c>
      <c r="E140" s="37"/>
      <c r="F140" s="38"/>
    </row>
    <row r="141" spans="2:6" x14ac:dyDescent="0.35">
      <c r="B141" s="88">
        <v>38384</v>
      </c>
      <c r="C141" s="35">
        <v>18.494231528337586</v>
      </c>
      <c r="D141" s="35">
        <f t="shared" si="1"/>
        <v>17.960195447469186</v>
      </c>
      <c r="E141" s="37"/>
      <c r="F141" s="38"/>
    </row>
    <row r="142" spans="2:6" x14ac:dyDescent="0.35">
      <c r="B142" s="87">
        <v>38412</v>
      </c>
      <c r="C142" s="39">
        <v>17.325605395624198</v>
      </c>
      <c r="D142" s="39">
        <f t="shared" si="1"/>
        <v>17.964895519219485</v>
      </c>
      <c r="E142" s="37"/>
      <c r="F142" s="38"/>
    </row>
    <row r="143" spans="2:6" x14ac:dyDescent="0.35">
      <c r="B143" s="88">
        <v>38443</v>
      </c>
      <c r="C143" s="35">
        <v>16.396825720733872</v>
      </c>
      <c r="D143" s="35">
        <f t="shared" si="1"/>
        <v>17.964162355450224</v>
      </c>
      <c r="E143" s="37"/>
      <c r="F143" s="38"/>
    </row>
    <row r="144" spans="2:6" x14ac:dyDescent="0.35">
      <c r="B144" s="87">
        <v>38473</v>
      </c>
      <c r="C144" s="39">
        <v>15.995776692066672</v>
      </c>
      <c r="D144" s="39">
        <f t="shared" si="1"/>
        <v>17.966327653600892</v>
      </c>
      <c r="E144" s="37"/>
      <c r="F144" s="38"/>
    </row>
    <row r="145" spans="2:6" x14ac:dyDescent="0.35">
      <c r="B145" s="88">
        <v>38504</v>
      </c>
      <c r="C145" s="35">
        <v>16.209311486812595</v>
      </c>
      <c r="D145" s="35">
        <f t="shared" si="1"/>
        <v>17.960985968272748</v>
      </c>
      <c r="E145" s="37"/>
      <c r="F145" s="38"/>
    </row>
    <row r="146" spans="2:6" x14ac:dyDescent="0.35">
      <c r="B146" s="87">
        <v>38534</v>
      </c>
      <c r="C146" s="39">
        <v>16.957778121459562</v>
      </c>
      <c r="D146" s="39">
        <f t="shared" si="1"/>
        <v>17.955169768448513</v>
      </c>
      <c r="E146" s="37"/>
      <c r="F146" s="38"/>
    </row>
    <row r="147" spans="2:6" x14ac:dyDescent="0.35">
      <c r="B147" s="88">
        <v>38565</v>
      </c>
      <c r="C147" s="35">
        <v>18.177950121130252</v>
      </c>
      <c r="D147" s="35">
        <f t="shared" si="1"/>
        <v>17.954801479086477</v>
      </c>
      <c r="E147" s="37"/>
      <c r="F147" s="38"/>
    </row>
    <row r="148" spans="2:6" x14ac:dyDescent="0.35">
      <c r="B148" s="87">
        <v>38596</v>
      </c>
      <c r="C148" s="39">
        <v>19.41599620776686</v>
      </c>
      <c r="D148" s="39">
        <f t="shared" si="1"/>
        <v>17.945132528525608</v>
      </c>
      <c r="E148" s="37"/>
      <c r="F148" s="38"/>
    </row>
    <row r="149" spans="2:6" x14ac:dyDescent="0.35">
      <c r="B149" s="88">
        <v>38626</v>
      </c>
      <c r="C149" s="35">
        <v>19.98245337931159</v>
      </c>
      <c r="D149" s="35">
        <f t="shared" si="1"/>
        <v>17.930677541628562</v>
      </c>
      <c r="E149" s="37"/>
      <c r="F149" s="38"/>
    </row>
    <row r="150" spans="2:6" x14ac:dyDescent="0.35">
      <c r="B150" s="87">
        <v>38657</v>
      </c>
      <c r="C150" s="39">
        <v>19.864099100685024</v>
      </c>
      <c r="D150" s="39">
        <f t="shared" si="1"/>
        <v>17.916705466548073</v>
      </c>
      <c r="E150" s="37"/>
      <c r="F150" s="38"/>
    </row>
    <row r="151" spans="2:6" x14ac:dyDescent="0.35">
      <c r="B151" s="88">
        <v>38687</v>
      </c>
      <c r="C151" s="35">
        <v>19.153552388033525</v>
      </c>
      <c r="D151" s="35">
        <f t="shared" si="1"/>
        <v>17.896543434039323</v>
      </c>
      <c r="E151" s="37"/>
      <c r="F151" s="38"/>
    </row>
    <row r="152" spans="2:6" x14ac:dyDescent="0.35">
      <c r="B152" s="87">
        <v>38718</v>
      </c>
      <c r="C152" s="39">
        <v>18.213317345523684</v>
      </c>
      <c r="D152" s="39">
        <f t="shared" si="1"/>
        <v>17.862183598672651</v>
      </c>
      <c r="E152" s="37"/>
      <c r="F152" s="38"/>
    </row>
    <row r="153" spans="2:6" x14ac:dyDescent="0.35">
      <c r="B153" s="88">
        <v>38749</v>
      </c>
      <c r="C153" s="35">
        <v>17.427269616409031</v>
      </c>
      <c r="D153" s="35">
        <f t="shared" si="1"/>
        <v>17.828267533564425</v>
      </c>
      <c r="E153" s="37"/>
      <c r="F153" s="38"/>
    </row>
    <row r="154" spans="2:6" x14ac:dyDescent="0.35">
      <c r="B154" s="87">
        <v>38777</v>
      </c>
      <c r="C154" s="39">
        <v>16.53683396357016</v>
      </c>
      <c r="D154" s="39">
        <f t="shared" si="1"/>
        <v>17.819995534996352</v>
      </c>
      <c r="E154" s="37"/>
      <c r="F154" s="38"/>
    </row>
    <row r="155" spans="2:6" x14ac:dyDescent="0.35">
      <c r="B155" s="88">
        <v>38808</v>
      </c>
      <c r="C155" s="35">
        <v>15.943214233933226</v>
      </c>
      <c r="D155" s="35">
        <f t="shared" si="1"/>
        <v>17.808329973460662</v>
      </c>
      <c r="E155" s="37"/>
      <c r="F155" s="38"/>
    </row>
    <row r="156" spans="2:6" x14ac:dyDescent="0.35">
      <c r="B156" s="87">
        <v>38838</v>
      </c>
      <c r="C156" s="39">
        <v>15.554913573729259</v>
      </c>
      <c r="D156" s="39">
        <f t="shared" si="1"/>
        <v>17.785999817833499</v>
      </c>
      <c r="E156" s="37"/>
      <c r="F156" s="38"/>
    </row>
    <row r="157" spans="2:6" x14ac:dyDescent="0.35">
      <c r="B157" s="88">
        <v>38869</v>
      </c>
      <c r="C157" s="35">
        <v>15.435054917627241</v>
      </c>
      <c r="D157" s="35">
        <f t="shared" si="1"/>
        <v>17.747858245306631</v>
      </c>
      <c r="E157" s="37"/>
      <c r="F157" s="38"/>
    </row>
    <row r="158" spans="2:6" x14ac:dyDescent="0.35">
      <c r="B158" s="87">
        <v>38899</v>
      </c>
      <c r="C158" s="39">
        <v>15.579255202290881</v>
      </c>
      <c r="D158" s="39">
        <f t="shared" si="1"/>
        <v>17.693858274660606</v>
      </c>
      <c r="E158" s="37"/>
      <c r="F158" s="38"/>
    </row>
    <row r="159" spans="2:6" x14ac:dyDescent="0.35">
      <c r="B159" s="88">
        <v>38930</v>
      </c>
      <c r="C159" s="35">
        <v>16.339066740139749</v>
      </c>
      <c r="D159" s="35">
        <f t="shared" si="1"/>
        <v>17.637382251026111</v>
      </c>
      <c r="E159" s="37"/>
      <c r="F159" s="38"/>
    </row>
    <row r="160" spans="2:6" x14ac:dyDescent="0.35">
      <c r="B160" s="87">
        <v>38961</v>
      </c>
      <c r="C160" s="39">
        <v>17.299818307423713</v>
      </c>
      <c r="D160" s="39">
        <f t="shared" si="1"/>
        <v>17.587213636020198</v>
      </c>
      <c r="E160" s="37"/>
      <c r="F160" s="38"/>
    </row>
    <row r="161" spans="2:6" x14ac:dyDescent="0.35">
      <c r="B161" s="88">
        <v>38991</v>
      </c>
      <c r="C161" s="35">
        <v>17.933870361978983</v>
      </c>
      <c r="D161" s="35">
        <f t="shared" si="1"/>
        <v>17.55540767599102</v>
      </c>
      <c r="E161" s="37"/>
      <c r="F161" s="38"/>
    </row>
    <row r="162" spans="2:6" x14ac:dyDescent="0.35">
      <c r="B162" s="87">
        <v>39022</v>
      </c>
      <c r="C162" s="39">
        <v>18.185509532317834</v>
      </c>
      <c r="D162" s="39">
        <f t="shared" si="1"/>
        <v>17.551397097965367</v>
      </c>
      <c r="E162" s="37"/>
      <c r="F162" s="38"/>
    </row>
    <row r="163" spans="2:6" x14ac:dyDescent="0.35">
      <c r="B163" s="88">
        <v>39052</v>
      </c>
      <c r="C163" s="35">
        <v>18.140791829925266</v>
      </c>
      <c r="D163" s="35">
        <f t="shared" si="1"/>
        <v>17.568140080158251</v>
      </c>
      <c r="E163" s="37"/>
      <c r="F163" s="38"/>
    </row>
    <row r="164" spans="2:6" x14ac:dyDescent="0.35">
      <c r="B164" s="87">
        <v>39083</v>
      </c>
      <c r="C164" s="39">
        <v>17.527760572719579</v>
      </c>
      <c r="D164" s="39">
        <f t="shared" si="1"/>
        <v>17.584222984476096</v>
      </c>
      <c r="E164" s="37"/>
      <c r="F164" s="38"/>
    </row>
    <row r="165" spans="2:6" x14ac:dyDescent="0.35">
      <c r="B165" s="88">
        <v>39114</v>
      </c>
      <c r="C165" s="35">
        <v>17.099763107319461</v>
      </c>
      <c r="D165" s="35">
        <f t="shared" si="1"/>
        <v>17.598415501845285</v>
      </c>
      <c r="E165" s="37"/>
      <c r="F165" s="38"/>
    </row>
    <row r="166" spans="2:6" x14ac:dyDescent="0.35">
      <c r="B166" s="87">
        <v>39142</v>
      </c>
      <c r="C166" s="39">
        <v>16.680271959629415</v>
      </c>
      <c r="D166" s="39">
        <f t="shared" si="1"/>
        <v>17.61799435110245</v>
      </c>
      <c r="E166" s="37"/>
      <c r="F166" s="38"/>
    </row>
    <row r="167" spans="2:6" x14ac:dyDescent="0.35">
      <c r="B167" s="88">
        <v>39173</v>
      </c>
      <c r="C167" s="35">
        <v>16.901827298081919</v>
      </c>
      <c r="D167" s="35">
        <f t="shared" si="1"/>
        <v>17.647285858557009</v>
      </c>
      <c r="E167" s="37"/>
      <c r="F167" s="38"/>
    </row>
    <row r="168" spans="2:6" x14ac:dyDescent="0.35">
      <c r="B168" s="87">
        <v>39203</v>
      </c>
      <c r="C168" s="39">
        <v>18.053462498673635</v>
      </c>
      <c r="D168" s="39">
        <f t="shared" si="1"/>
        <v>17.709501336504399</v>
      </c>
      <c r="E168" s="37"/>
      <c r="F168" s="38"/>
    </row>
    <row r="169" spans="2:6" x14ac:dyDescent="0.35">
      <c r="B169" s="88">
        <v>39234</v>
      </c>
      <c r="C169" s="35">
        <v>19.264191535657162</v>
      </c>
      <c r="D169" s="35">
        <f t="shared" si="1"/>
        <v>17.793955965977439</v>
      </c>
      <c r="E169" s="37"/>
      <c r="F169" s="38"/>
    </row>
    <row r="170" spans="2:6" x14ac:dyDescent="0.35">
      <c r="B170" s="87">
        <v>39264</v>
      </c>
      <c r="C170" s="39">
        <v>21.569438683186604</v>
      </c>
      <c r="D170" s="39">
        <f t="shared" si="1"/>
        <v>17.913498113565051</v>
      </c>
      <c r="E170" s="37"/>
      <c r="F170" s="38"/>
    </row>
    <row r="171" spans="2:6" x14ac:dyDescent="0.35">
      <c r="B171" s="88">
        <v>39295</v>
      </c>
      <c r="C171" s="35">
        <v>24.151331862759704</v>
      </c>
      <c r="D171" s="35">
        <f t="shared" si="1"/>
        <v>18.059222042996723</v>
      </c>
      <c r="E171" s="37"/>
      <c r="F171" s="38"/>
    </row>
    <row r="172" spans="2:6" x14ac:dyDescent="0.35">
      <c r="B172" s="87">
        <v>39326</v>
      </c>
      <c r="C172" s="39">
        <v>27.832564442276759</v>
      </c>
      <c r="D172" s="39">
        <f t="shared" si="1"/>
        <v>18.240389178234818</v>
      </c>
      <c r="E172" s="37"/>
      <c r="F172" s="38"/>
    </row>
    <row r="173" spans="2:6" x14ac:dyDescent="0.35">
      <c r="B173" s="88">
        <v>39356</v>
      </c>
      <c r="C173" s="35">
        <v>29.915961145379871</v>
      </c>
      <c r="D173" s="35">
        <f t="shared" si="1"/>
        <v>18.433679557344579</v>
      </c>
      <c r="E173" s="37"/>
      <c r="F173" s="38"/>
    </row>
    <row r="174" spans="2:6" x14ac:dyDescent="0.35">
      <c r="B174" s="87">
        <v>39387</v>
      </c>
      <c r="C174" s="39">
        <v>29.413286685758138</v>
      </c>
      <c r="D174" s="39">
        <f t="shared" si="1"/>
        <v>18.616536756391152</v>
      </c>
      <c r="E174" s="37"/>
      <c r="F174" s="38"/>
    </row>
    <row r="175" spans="2:6" x14ac:dyDescent="0.35">
      <c r="B175" s="88">
        <v>39417</v>
      </c>
      <c r="C175" s="35">
        <v>28.08632710178594</v>
      </c>
      <c r="D175" s="35">
        <f t="shared" si="1"/>
        <v>18.779434115623687</v>
      </c>
      <c r="E175" s="37"/>
      <c r="F175" s="38"/>
    </row>
    <row r="176" spans="2:6" x14ac:dyDescent="0.35">
      <c r="B176" s="87">
        <v>39448</v>
      </c>
      <c r="C176" s="39">
        <v>26.123099937533457</v>
      </c>
      <c r="D176" s="39">
        <f t="shared" si="1"/>
        <v>18.916037411978362</v>
      </c>
      <c r="E176" s="37"/>
      <c r="F176" s="38"/>
    </row>
    <row r="177" spans="2:6" x14ac:dyDescent="0.35">
      <c r="B177" s="88">
        <v>39479</v>
      </c>
      <c r="C177" s="35">
        <v>24.464894362449797</v>
      </c>
      <c r="D177" s="35">
        <f t="shared" si="1"/>
        <v>19.028034999443243</v>
      </c>
      <c r="E177" s="37"/>
      <c r="F177" s="38"/>
    </row>
    <row r="178" spans="2:6" x14ac:dyDescent="0.35">
      <c r="B178" s="87">
        <v>39508</v>
      </c>
      <c r="C178" s="39">
        <v>23.929807788875245</v>
      </c>
      <c r="D178" s="39">
        <f t="shared" si="1"/>
        <v>19.141273846381733</v>
      </c>
      <c r="E178" s="37"/>
      <c r="F178" s="38"/>
    </row>
    <row r="179" spans="2:6" x14ac:dyDescent="0.35">
      <c r="B179" s="88">
        <v>39539</v>
      </c>
      <c r="C179" s="35">
        <v>22.31290749180814</v>
      </c>
      <c r="D179" s="35">
        <f t="shared" si="1"/>
        <v>19.236801860968242</v>
      </c>
      <c r="E179" s="37"/>
      <c r="F179" s="38"/>
    </row>
    <row r="180" spans="2:6" x14ac:dyDescent="0.35">
      <c r="B180" s="87">
        <v>39569</v>
      </c>
      <c r="C180" s="39">
        <v>21.625868088472274</v>
      </c>
      <c r="D180" s="39">
        <f t="shared" si="1"/>
        <v>19.334836040692505</v>
      </c>
      <c r="E180" s="37"/>
      <c r="F180" s="38"/>
    </row>
    <row r="181" spans="2:6" x14ac:dyDescent="0.35">
      <c r="B181" s="88">
        <v>39600</v>
      </c>
      <c r="C181" s="35">
        <v>22.154797796844093</v>
      </c>
      <c r="D181" s="35">
        <f t="shared" si="1"/>
        <v>19.436772550715098</v>
      </c>
      <c r="E181" s="37"/>
      <c r="F181" s="38"/>
    </row>
    <row r="182" spans="2:6" x14ac:dyDescent="0.35">
      <c r="B182" s="87">
        <v>39630</v>
      </c>
      <c r="C182" s="39">
        <v>22.932663663048615</v>
      </c>
      <c r="D182" s="39">
        <f t="shared" si="1"/>
        <v>19.537090005444739</v>
      </c>
      <c r="E182" s="37"/>
      <c r="F182" s="38"/>
    </row>
    <row r="183" spans="2:6" x14ac:dyDescent="0.35">
      <c r="B183" s="88">
        <v>39661</v>
      </c>
      <c r="C183" s="35">
        <v>23.748399489288477</v>
      </c>
      <c r="D183" s="35">
        <f t="shared" si="1"/>
        <v>19.625785619370603</v>
      </c>
      <c r="E183" s="37"/>
      <c r="F183" s="38"/>
    </row>
    <row r="184" spans="2:6" x14ac:dyDescent="0.35">
      <c r="B184" s="87">
        <v>39692</v>
      </c>
      <c r="C184" s="39">
        <v>24.435204145671506</v>
      </c>
      <c r="D184" s="39">
        <f t="shared" si="1"/>
        <v>19.701802326273921</v>
      </c>
      <c r="E184" s="37"/>
      <c r="F184" s="38"/>
    </row>
    <row r="185" spans="2:6" x14ac:dyDescent="0.35">
      <c r="B185" s="88">
        <v>39722</v>
      </c>
      <c r="C185" s="35">
        <v>23.596054002717793</v>
      </c>
      <c r="D185" s="35">
        <f t="shared" si="1"/>
        <v>19.741799232139282</v>
      </c>
      <c r="E185" s="37"/>
      <c r="F185" s="38"/>
    </row>
    <row r="186" spans="2:6" x14ac:dyDescent="0.35">
      <c r="B186" s="87">
        <v>39753</v>
      </c>
      <c r="C186" s="39">
        <v>21.282961159493812</v>
      </c>
      <c r="D186" s="39">
        <f t="shared" si="1"/>
        <v>19.745113642640113</v>
      </c>
      <c r="E186" s="37"/>
      <c r="F186" s="38"/>
    </row>
    <row r="187" spans="2:6" x14ac:dyDescent="0.35">
      <c r="B187" s="88">
        <v>39783</v>
      </c>
      <c r="C187" s="35">
        <v>18.591218710872823</v>
      </c>
      <c r="D187" s="35">
        <f t="shared" si="1"/>
        <v>19.711670980600669</v>
      </c>
      <c r="E187" s="37"/>
      <c r="F187" s="38"/>
    </row>
    <row r="188" spans="2:6" x14ac:dyDescent="0.35">
      <c r="B188" s="87">
        <v>39814</v>
      </c>
      <c r="C188" s="39">
        <v>17.640773638845801</v>
      </c>
      <c r="D188" s="39">
        <f t="shared" si="1"/>
        <v>19.679047265867336</v>
      </c>
      <c r="E188" s="37"/>
      <c r="F188" s="38"/>
    </row>
    <row r="189" spans="2:6" x14ac:dyDescent="0.35">
      <c r="B189" s="88">
        <v>39845</v>
      </c>
      <c r="C189" s="35">
        <v>18.112939162357357</v>
      </c>
      <c r="D189" s="35">
        <f t="shared" si="1"/>
        <v>19.667245857619662</v>
      </c>
      <c r="E189" s="37"/>
      <c r="F189" s="38"/>
    </row>
    <row r="190" spans="2:6" x14ac:dyDescent="0.35">
      <c r="B190" s="87">
        <v>39873</v>
      </c>
      <c r="C190" s="39">
        <v>17.731015668744114</v>
      </c>
      <c r="D190" s="39">
        <f t="shared" si="1"/>
        <v>19.666361016040369</v>
      </c>
      <c r="E190" s="37"/>
      <c r="F190" s="38"/>
    </row>
    <row r="191" spans="2:6" x14ac:dyDescent="0.35">
      <c r="B191" s="88">
        <v>39904</v>
      </c>
      <c r="C191" s="35">
        <v>17.967985933807363</v>
      </c>
      <c r="D191" s="35">
        <f t="shared" si="1"/>
        <v>19.687477678744816</v>
      </c>
      <c r="E191" s="37"/>
      <c r="F191" s="38"/>
    </row>
    <row r="192" spans="2:6" x14ac:dyDescent="0.35">
      <c r="B192" s="87">
        <v>39934</v>
      </c>
      <c r="C192" s="39">
        <v>17.884437445641517</v>
      </c>
      <c r="D192" s="39">
        <f t="shared" si="1"/>
        <v>19.715238663295306</v>
      </c>
      <c r="E192" s="37"/>
      <c r="F192" s="38"/>
    </row>
    <row r="193" spans="2:6" x14ac:dyDescent="0.35">
      <c r="B193" s="88">
        <v>39965</v>
      </c>
      <c r="C193" s="35">
        <v>17.717245873847723</v>
      </c>
      <c r="D193" s="35">
        <f t="shared" si="1"/>
        <v>19.736258490640271</v>
      </c>
      <c r="E193" s="37"/>
      <c r="F193" s="38"/>
    </row>
    <row r="194" spans="2:6" x14ac:dyDescent="0.35">
      <c r="B194" s="87">
        <v>39995</v>
      </c>
      <c r="C194" s="39">
        <v>17.675939637417343</v>
      </c>
      <c r="D194" s="39">
        <f t="shared" si="1"/>
        <v>19.740140957448467</v>
      </c>
      <c r="E194" s="37"/>
      <c r="F194" s="38"/>
    </row>
    <row r="195" spans="2:6" x14ac:dyDescent="0.35">
      <c r="B195" s="88">
        <v>40026</v>
      </c>
      <c r="C195" s="35">
        <v>18.315499797625126</v>
      </c>
      <c r="D195" s="35">
        <f t="shared" si="1"/>
        <v>19.73440614621429</v>
      </c>
      <c r="E195" s="37"/>
      <c r="F195" s="38"/>
    </row>
    <row r="196" spans="2:6" x14ac:dyDescent="0.35">
      <c r="B196" s="87">
        <v>40057</v>
      </c>
      <c r="C196" s="39">
        <v>20.371555767878924</v>
      </c>
      <c r="D196" s="39">
        <f t="shared" si="1"/>
        <v>19.739253284150411</v>
      </c>
      <c r="E196" s="37"/>
      <c r="F196" s="38"/>
    </row>
    <row r="197" spans="2:6" x14ac:dyDescent="0.35">
      <c r="B197" s="88">
        <v>40087</v>
      </c>
      <c r="C197" s="35">
        <v>22.602123113315972</v>
      </c>
      <c r="D197" s="35">
        <f t="shared" ref="D197:D260" si="2">AVERAGE(C138:C197)</f>
        <v>19.775823387595064</v>
      </c>
      <c r="E197" s="37"/>
      <c r="F197" s="38"/>
    </row>
    <row r="198" spans="2:6" x14ac:dyDescent="0.35">
      <c r="B198" s="87">
        <v>40118</v>
      </c>
      <c r="C198" s="39">
        <v>25.697113724595706</v>
      </c>
      <c r="D198" s="39">
        <f t="shared" si="2"/>
        <v>19.87200166425011</v>
      </c>
      <c r="E198" s="37"/>
      <c r="F198" s="38"/>
    </row>
    <row r="199" spans="2:6" x14ac:dyDescent="0.35">
      <c r="B199" s="88">
        <v>40148</v>
      </c>
      <c r="C199" s="35">
        <v>25.773836423521001</v>
      </c>
      <c r="D199" s="35">
        <f t="shared" si="2"/>
        <v>19.978398354798131</v>
      </c>
      <c r="E199" s="37"/>
      <c r="F199" s="38"/>
    </row>
    <row r="200" spans="2:6" x14ac:dyDescent="0.35">
      <c r="B200" s="87">
        <v>40179</v>
      </c>
      <c r="C200" s="39">
        <v>25.454065840379407</v>
      </c>
      <c r="D200" s="39">
        <f t="shared" si="2"/>
        <v>20.086684855418532</v>
      </c>
      <c r="E200" s="37"/>
      <c r="F200" s="38"/>
    </row>
    <row r="201" spans="2:6" x14ac:dyDescent="0.35">
      <c r="B201" s="88">
        <v>40210</v>
      </c>
      <c r="C201" s="35">
        <v>23.176264992693596</v>
      </c>
      <c r="D201" s="35">
        <f t="shared" si="2"/>
        <v>20.164718746491133</v>
      </c>
      <c r="E201" s="37"/>
      <c r="F201" s="38"/>
    </row>
    <row r="202" spans="2:6" x14ac:dyDescent="0.35">
      <c r="B202" s="87">
        <v>40238</v>
      </c>
      <c r="C202" s="39">
        <v>23.245051277969033</v>
      </c>
      <c r="D202" s="39">
        <f t="shared" si="2"/>
        <v>20.263376177863549</v>
      </c>
      <c r="E202" s="37"/>
      <c r="F202" s="38"/>
    </row>
    <row r="203" spans="2:6" x14ac:dyDescent="0.35">
      <c r="B203" s="88">
        <v>40269</v>
      </c>
      <c r="C203" s="35">
        <v>24.589841976724205</v>
      </c>
      <c r="D203" s="35">
        <f t="shared" si="2"/>
        <v>20.399926448796723</v>
      </c>
      <c r="E203" s="37"/>
      <c r="F203" s="38"/>
    </row>
    <row r="204" spans="2:6" x14ac:dyDescent="0.35">
      <c r="B204" s="87">
        <v>40299</v>
      </c>
      <c r="C204" s="39">
        <v>25.028998276433878</v>
      </c>
      <c r="D204" s="39">
        <f t="shared" si="2"/>
        <v>20.550480141869507</v>
      </c>
      <c r="E204" s="37"/>
      <c r="F204" s="38"/>
    </row>
    <row r="205" spans="2:6" x14ac:dyDescent="0.35">
      <c r="B205" s="88">
        <v>40330</v>
      </c>
      <c r="C205" s="35">
        <v>25.217230253081109</v>
      </c>
      <c r="D205" s="35">
        <f t="shared" si="2"/>
        <v>20.700612121307319</v>
      </c>
      <c r="E205" s="37"/>
      <c r="F205" s="38"/>
    </row>
    <row r="206" spans="2:6" x14ac:dyDescent="0.35">
      <c r="B206" s="87">
        <v>40360</v>
      </c>
      <c r="C206" s="39">
        <v>24.666447306080794</v>
      </c>
      <c r="D206" s="39">
        <f t="shared" si="2"/>
        <v>20.829089941051006</v>
      </c>
      <c r="E206" s="37"/>
      <c r="F206" s="38"/>
    </row>
    <row r="207" spans="2:6" x14ac:dyDescent="0.35">
      <c r="B207" s="88">
        <v>40391</v>
      </c>
      <c r="C207" s="35">
        <v>24.496961973195997</v>
      </c>
      <c r="D207" s="35">
        <f t="shared" si="2"/>
        <v>20.934406805252102</v>
      </c>
      <c r="E207" s="37"/>
      <c r="F207" s="38"/>
    </row>
    <row r="208" spans="2:6" x14ac:dyDescent="0.35">
      <c r="B208" s="87">
        <v>40422</v>
      </c>
      <c r="C208" s="39">
        <v>25.074208044053712</v>
      </c>
      <c r="D208" s="39">
        <f t="shared" si="2"/>
        <v>21.028710335856882</v>
      </c>
      <c r="E208" s="37"/>
      <c r="F208" s="38"/>
    </row>
    <row r="209" spans="2:6" x14ac:dyDescent="0.35">
      <c r="B209" s="88">
        <v>40452</v>
      </c>
      <c r="C209" s="35">
        <v>25.90921425154572</v>
      </c>
      <c r="D209" s="35">
        <f t="shared" si="2"/>
        <v>21.12748968372745</v>
      </c>
      <c r="E209" s="37"/>
      <c r="F209" s="38"/>
    </row>
    <row r="210" spans="2:6" x14ac:dyDescent="0.35">
      <c r="B210" s="87">
        <v>40483</v>
      </c>
      <c r="C210" s="39">
        <v>27.69059480189436</v>
      </c>
      <c r="D210" s="39">
        <f t="shared" si="2"/>
        <v>21.257931278747609</v>
      </c>
      <c r="E210" s="37"/>
      <c r="F210" s="38"/>
    </row>
    <row r="211" spans="2:6" x14ac:dyDescent="0.35">
      <c r="B211" s="88">
        <v>40513</v>
      </c>
      <c r="C211" s="35">
        <v>26.491032532423748</v>
      </c>
      <c r="D211" s="35">
        <f t="shared" si="2"/>
        <v>21.38022261448744</v>
      </c>
      <c r="E211" s="37"/>
      <c r="F211" s="38"/>
    </row>
    <row r="212" spans="2:6" x14ac:dyDescent="0.35">
      <c r="B212" s="87">
        <v>40544</v>
      </c>
      <c r="C212" s="39">
        <v>26.079134320504345</v>
      </c>
      <c r="D212" s="39">
        <f t="shared" si="2"/>
        <v>21.511319564070455</v>
      </c>
      <c r="E212" s="37"/>
      <c r="F212" s="38"/>
    </row>
    <row r="213" spans="2:6" x14ac:dyDescent="0.35">
      <c r="B213" s="88">
        <v>40575</v>
      </c>
      <c r="C213" s="35">
        <v>27.298277190044988</v>
      </c>
      <c r="D213" s="35">
        <f t="shared" si="2"/>
        <v>21.675836356964389</v>
      </c>
      <c r="E213" s="37"/>
      <c r="F213" s="38"/>
    </row>
    <row r="214" spans="2:6" x14ac:dyDescent="0.35">
      <c r="B214" s="87">
        <v>40603</v>
      </c>
      <c r="C214" s="39">
        <v>27.887400235577221</v>
      </c>
      <c r="D214" s="39">
        <f t="shared" si="2"/>
        <v>21.865012461497837</v>
      </c>
      <c r="E214" s="37"/>
      <c r="F214" s="38"/>
    </row>
    <row r="215" spans="2:6" x14ac:dyDescent="0.35">
      <c r="B215" s="88">
        <v>40634</v>
      </c>
      <c r="C215" s="35">
        <v>25.90516074519223</v>
      </c>
      <c r="D215" s="35">
        <f t="shared" si="2"/>
        <v>22.031044903352154</v>
      </c>
      <c r="E215" s="37"/>
      <c r="F215" s="38"/>
    </row>
    <row r="216" spans="2:6" x14ac:dyDescent="0.35">
      <c r="B216" s="87">
        <v>40664</v>
      </c>
      <c r="C216" s="39">
        <v>25.752213030220194</v>
      </c>
      <c r="D216" s="39">
        <f t="shared" si="2"/>
        <v>22.200999894293666</v>
      </c>
      <c r="E216" s="37"/>
      <c r="F216" s="38"/>
    </row>
    <row r="217" spans="2:6" x14ac:dyDescent="0.35">
      <c r="B217" s="88">
        <v>40695</v>
      </c>
      <c r="C217" s="35">
        <v>26.126017577249666</v>
      </c>
      <c r="D217" s="35">
        <f t="shared" si="2"/>
        <v>22.379182605287376</v>
      </c>
      <c r="E217" s="37"/>
      <c r="F217" s="38"/>
    </row>
    <row r="218" spans="2:6" x14ac:dyDescent="0.35">
      <c r="B218" s="87">
        <v>40725</v>
      </c>
      <c r="C218" s="39">
        <v>26.866789105181049</v>
      </c>
      <c r="D218" s="39">
        <f t="shared" si="2"/>
        <v>22.567308170335544</v>
      </c>
      <c r="E218" s="37"/>
      <c r="F218" s="38"/>
    </row>
    <row r="219" spans="2:6" x14ac:dyDescent="0.35">
      <c r="B219" s="88">
        <v>40756</v>
      </c>
      <c r="C219" s="35">
        <v>27.940343135745309</v>
      </c>
      <c r="D219" s="35">
        <f t="shared" si="2"/>
        <v>22.760662776928974</v>
      </c>
      <c r="E219" s="37"/>
      <c r="F219" s="38"/>
    </row>
    <row r="220" spans="2:6" x14ac:dyDescent="0.35">
      <c r="B220" s="87">
        <v>40787</v>
      </c>
      <c r="C220" s="39">
        <v>28.539433084257944</v>
      </c>
      <c r="D220" s="39">
        <f t="shared" si="2"/>
        <v>22.947989689876213</v>
      </c>
      <c r="E220" s="37"/>
      <c r="F220" s="38"/>
    </row>
    <row r="221" spans="2:6" x14ac:dyDescent="0.35">
      <c r="B221" s="88">
        <v>40817</v>
      </c>
      <c r="C221" s="35">
        <v>28.577079847826138</v>
      </c>
      <c r="D221" s="35">
        <f t="shared" si="2"/>
        <v>23.12537651464033</v>
      </c>
      <c r="E221" s="37"/>
      <c r="F221" s="38"/>
    </row>
    <row r="222" spans="2:6" x14ac:dyDescent="0.35">
      <c r="B222" s="87">
        <v>40848</v>
      </c>
      <c r="C222" s="39">
        <v>28.797216173030943</v>
      </c>
      <c r="D222" s="39">
        <f t="shared" si="2"/>
        <v>23.302238291985546</v>
      </c>
      <c r="E222" s="37"/>
      <c r="F222" s="38"/>
    </row>
    <row r="223" spans="2:6" x14ac:dyDescent="0.35">
      <c r="B223" s="88">
        <v>40878</v>
      </c>
      <c r="C223" s="35">
        <v>28.682584162920378</v>
      </c>
      <c r="D223" s="35">
        <f t="shared" si="2"/>
        <v>23.477934830868797</v>
      </c>
      <c r="E223" s="37"/>
      <c r="F223" s="38"/>
    </row>
    <row r="224" spans="2:6" x14ac:dyDescent="0.35">
      <c r="B224" s="87">
        <v>40909</v>
      </c>
      <c r="C224" s="39">
        <v>27.846623974845425</v>
      </c>
      <c r="D224" s="39">
        <f t="shared" si="2"/>
        <v>23.649915887570899</v>
      </c>
      <c r="E224" s="37"/>
      <c r="F224" s="38"/>
    </row>
    <row r="225" spans="2:6" x14ac:dyDescent="0.35">
      <c r="B225" s="88">
        <v>40940</v>
      </c>
      <c r="C225" s="35">
        <v>27.628407237664117</v>
      </c>
      <c r="D225" s="35">
        <f t="shared" si="2"/>
        <v>23.825393289743307</v>
      </c>
      <c r="E225" s="37"/>
      <c r="F225" s="38"/>
    </row>
    <row r="226" spans="2:6" x14ac:dyDescent="0.35">
      <c r="B226" s="87">
        <v>40969</v>
      </c>
      <c r="C226" s="39">
        <v>26.854278199065707</v>
      </c>
      <c r="D226" s="39">
        <f t="shared" si="2"/>
        <v>23.994960060400576</v>
      </c>
      <c r="E226" s="37"/>
      <c r="F226" s="38"/>
    </row>
    <row r="227" spans="2:6" x14ac:dyDescent="0.35">
      <c r="B227" s="88">
        <v>41000</v>
      </c>
      <c r="C227" s="35">
        <v>25.03163073524054</v>
      </c>
      <c r="D227" s="35">
        <f t="shared" si="2"/>
        <v>24.130456784353218</v>
      </c>
      <c r="E227" s="37"/>
      <c r="F227" s="38"/>
    </row>
    <row r="228" spans="2:6" x14ac:dyDescent="0.35">
      <c r="B228" s="87">
        <v>41030</v>
      </c>
      <c r="C228" s="39">
        <v>22.062240111820767</v>
      </c>
      <c r="D228" s="39">
        <f t="shared" si="2"/>
        <v>24.197269744572338</v>
      </c>
      <c r="E228" s="37"/>
      <c r="F228" s="38"/>
    </row>
    <row r="229" spans="2:6" x14ac:dyDescent="0.35">
      <c r="B229" s="88">
        <v>41061</v>
      </c>
      <c r="C229" s="35">
        <v>22.040269307260296</v>
      </c>
      <c r="D229" s="35">
        <f t="shared" si="2"/>
        <v>24.243537707432392</v>
      </c>
      <c r="E229" s="37"/>
      <c r="F229" s="38"/>
    </row>
    <row r="230" spans="2:6" x14ac:dyDescent="0.35">
      <c r="B230" s="87">
        <v>41091</v>
      </c>
      <c r="C230" s="39">
        <v>22.484229467656057</v>
      </c>
      <c r="D230" s="39">
        <f t="shared" si="2"/>
        <v>24.258784220506886</v>
      </c>
      <c r="E230" s="37"/>
      <c r="F230" s="38"/>
    </row>
    <row r="231" spans="2:6" x14ac:dyDescent="0.35">
      <c r="B231" s="88">
        <v>41122</v>
      </c>
      <c r="C231" s="35">
        <v>24.073009407365426</v>
      </c>
      <c r="D231" s="35">
        <f t="shared" si="2"/>
        <v>24.257478846250315</v>
      </c>
      <c r="E231" s="37"/>
      <c r="F231" s="38"/>
    </row>
    <row r="232" spans="2:6" x14ac:dyDescent="0.35">
      <c r="B232" s="87">
        <v>41153</v>
      </c>
      <c r="C232" s="39">
        <v>26.020157542471733</v>
      </c>
      <c r="D232" s="39">
        <f t="shared" si="2"/>
        <v>24.227272064586895</v>
      </c>
      <c r="E232" s="37"/>
      <c r="F232" s="38"/>
    </row>
    <row r="233" spans="2:6" x14ac:dyDescent="0.35">
      <c r="B233" s="88">
        <v>41183</v>
      </c>
      <c r="C233" s="35">
        <v>28.629264732768039</v>
      </c>
      <c r="D233" s="35">
        <f t="shared" si="2"/>
        <v>24.205827124376697</v>
      </c>
      <c r="E233" s="37"/>
      <c r="F233" s="38"/>
    </row>
    <row r="234" spans="2:6" x14ac:dyDescent="0.35">
      <c r="B234" s="87">
        <v>41214</v>
      </c>
      <c r="C234" s="39">
        <v>31.095680579322227</v>
      </c>
      <c r="D234" s="39">
        <f t="shared" si="2"/>
        <v>24.233867022602769</v>
      </c>
      <c r="E234" s="37"/>
      <c r="F234" s="38"/>
    </row>
    <row r="235" spans="2:6" x14ac:dyDescent="0.35">
      <c r="B235" s="88">
        <v>41244</v>
      </c>
      <c r="C235" s="35">
        <v>29.837691840091569</v>
      </c>
      <c r="D235" s="35">
        <f t="shared" si="2"/>
        <v>24.263056434907863</v>
      </c>
      <c r="E235" s="37"/>
      <c r="F235" s="38"/>
    </row>
    <row r="236" spans="2:6" x14ac:dyDescent="0.35">
      <c r="B236" s="87">
        <v>41275</v>
      </c>
      <c r="C236" s="39">
        <v>28.725132000263052</v>
      </c>
      <c r="D236" s="39">
        <f t="shared" si="2"/>
        <v>24.306423635953358</v>
      </c>
      <c r="E236" s="37"/>
      <c r="F236" s="38"/>
    </row>
    <row r="237" spans="2:6" x14ac:dyDescent="0.35">
      <c r="B237" s="88">
        <v>41306</v>
      </c>
      <c r="C237" s="35">
        <v>28.113481651576528</v>
      </c>
      <c r="D237" s="35">
        <f t="shared" si="2"/>
        <v>24.367233424105464</v>
      </c>
      <c r="E237" s="37"/>
      <c r="F237" s="38"/>
    </row>
    <row r="238" spans="2:6" x14ac:dyDescent="0.35">
      <c r="B238" s="87">
        <v>41334</v>
      </c>
      <c r="C238" s="39">
        <v>28.193175086554461</v>
      </c>
      <c r="D238" s="39">
        <f t="shared" si="2"/>
        <v>24.438289545733451</v>
      </c>
      <c r="E238" s="37"/>
      <c r="F238" s="38"/>
    </row>
    <row r="239" spans="2:6" x14ac:dyDescent="0.35">
      <c r="B239" s="88">
        <v>41365</v>
      </c>
      <c r="C239" s="35">
        <v>30.303193642791289</v>
      </c>
      <c r="D239" s="35">
        <f t="shared" si="2"/>
        <v>24.571460981583172</v>
      </c>
      <c r="E239" s="37"/>
      <c r="F239" s="38"/>
    </row>
    <row r="240" spans="2:6" x14ac:dyDescent="0.35">
      <c r="B240" s="87">
        <v>41395</v>
      </c>
      <c r="C240" s="39">
        <v>30.589325116288791</v>
      </c>
      <c r="D240" s="39">
        <f t="shared" si="2"/>
        <v>24.720851932046781</v>
      </c>
      <c r="E240" s="37"/>
      <c r="F240" s="38"/>
    </row>
    <row r="241" spans="2:8" x14ac:dyDescent="0.35">
      <c r="B241" s="88">
        <v>41426</v>
      </c>
      <c r="C241" s="35">
        <v>31.069002229487648</v>
      </c>
      <c r="D241" s="35">
        <f t="shared" si="2"/>
        <v>24.869422005924172</v>
      </c>
      <c r="E241" s="37"/>
      <c r="F241" s="38"/>
    </row>
    <row r="242" spans="2:8" x14ac:dyDescent="0.35">
      <c r="B242" s="87">
        <v>41456</v>
      </c>
      <c r="C242" s="39">
        <v>31.017703325781177</v>
      </c>
      <c r="D242" s="39">
        <f t="shared" si="2"/>
        <v>25.004172666969719</v>
      </c>
      <c r="E242" s="37"/>
      <c r="F242" s="38"/>
    </row>
    <row r="243" spans="2:8" x14ac:dyDescent="0.35">
      <c r="B243" s="88">
        <v>41487</v>
      </c>
      <c r="C243" s="35">
        <v>33.220557508911213</v>
      </c>
      <c r="D243" s="35">
        <f t="shared" si="2"/>
        <v>25.162041967296762</v>
      </c>
      <c r="E243" s="37"/>
      <c r="F243" s="38"/>
    </row>
    <row r="244" spans="2:8" x14ac:dyDescent="0.35">
      <c r="B244" s="87">
        <v>41518</v>
      </c>
      <c r="C244" s="39">
        <v>33.836763092392069</v>
      </c>
      <c r="D244" s="39">
        <f t="shared" si="2"/>
        <v>25.318734616408776</v>
      </c>
      <c r="E244" s="37"/>
      <c r="F244" s="38"/>
    </row>
    <row r="245" spans="2:8" x14ac:dyDescent="0.35">
      <c r="B245" s="88">
        <v>41548</v>
      </c>
      <c r="C245" s="35">
        <v>34.009712122878511</v>
      </c>
      <c r="D245" s="35">
        <f t="shared" si="2"/>
        <v>25.492295585078121</v>
      </c>
      <c r="E245" s="37"/>
      <c r="F245" s="38"/>
      <c r="H245" s="42"/>
    </row>
    <row r="246" spans="2:8" x14ac:dyDescent="0.35">
      <c r="B246" s="87">
        <v>41579</v>
      </c>
      <c r="C246" s="39">
        <v>34.715608029293001</v>
      </c>
      <c r="D246" s="39">
        <f t="shared" si="2"/>
        <v>25.716173032908106</v>
      </c>
      <c r="E246" s="37"/>
      <c r="F246" s="38"/>
      <c r="H246" s="42"/>
    </row>
    <row r="247" spans="2:8" x14ac:dyDescent="0.35">
      <c r="B247" s="88">
        <v>41609</v>
      </c>
      <c r="C247" s="35">
        <v>34.353694182341393</v>
      </c>
      <c r="D247" s="35">
        <f t="shared" si="2"/>
        <v>25.97888095743258</v>
      </c>
      <c r="E247" s="37"/>
      <c r="F247" s="38"/>
      <c r="H247" s="42"/>
    </row>
    <row r="248" spans="2:8" x14ac:dyDescent="0.35">
      <c r="B248" s="87">
        <v>41640</v>
      </c>
      <c r="C248" s="39">
        <v>33.910502144346324</v>
      </c>
      <c r="D248" s="39">
        <f t="shared" si="2"/>
        <v>26.250043099190922</v>
      </c>
      <c r="E248" s="37"/>
      <c r="F248" s="38"/>
      <c r="H248" s="42"/>
    </row>
    <row r="249" spans="2:8" x14ac:dyDescent="0.35">
      <c r="B249" s="88">
        <v>41671</v>
      </c>
      <c r="C249" s="35">
        <v>33.776160056655876</v>
      </c>
      <c r="D249" s="35">
        <f t="shared" si="2"/>
        <v>26.511096780762568</v>
      </c>
      <c r="E249" s="37"/>
      <c r="F249" s="38"/>
      <c r="H249" s="42"/>
    </row>
    <row r="250" spans="2:8" x14ac:dyDescent="0.35">
      <c r="B250" s="87">
        <v>41699</v>
      </c>
      <c r="C250" s="39">
        <v>33.733258501789081</v>
      </c>
      <c r="D250" s="39">
        <f t="shared" si="2"/>
        <v>26.777800827979984</v>
      </c>
      <c r="E250" s="37"/>
      <c r="F250" s="38"/>
      <c r="H250" s="42"/>
    </row>
    <row r="251" spans="2:8" x14ac:dyDescent="0.35">
      <c r="B251" s="88">
        <v>41730</v>
      </c>
      <c r="C251" s="35">
        <v>32.964025852142825</v>
      </c>
      <c r="D251" s="35">
        <f t="shared" si="2"/>
        <v>27.027734826618907</v>
      </c>
      <c r="E251" s="37"/>
      <c r="F251" s="38"/>
      <c r="H251" s="42"/>
    </row>
    <row r="252" spans="2:8" x14ac:dyDescent="0.35">
      <c r="B252" s="87">
        <v>41760</v>
      </c>
      <c r="C252" s="39">
        <v>30.943215315482547</v>
      </c>
      <c r="D252" s="39">
        <f t="shared" si="2"/>
        <v>27.245381124449594</v>
      </c>
      <c r="E252" s="37"/>
      <c r="F252" s="38"/>
      <c r="H252" s="42"/>
    </row>
    <row r="253" spans="2:8" x14ac:dyDescent="0.35">
      <c r="B253" s="88">
        <v>41791</v>
      </c>
      <c r="C253" s="35">
        <v>29.750521599803413</v>
      </c>
      <c r="D253" s="35">
        <f t="shared" si="2"/>
        <v>27.44593571988219</v>
      </c>
      <c r="E253" s="37"/>
      <c r="F253" s="38"/>
      <c r="H253" s="42"/>
    </row>
    <row r="254" spans="2:8" x14ac:dyDescent="0.35">
      <c r="B254" s="87">
        <v>41821</v>
      </c>
      <c r="C254" s="39">
        <v>28.711190769204048</v>
      </c>
      <c r="D254" s="39">
        <f t="shared" si="2"/>
        <v>27.629856572078634</v>
      </c>
      <c r="E254" s="37"/>
      <c r="F254" s="38"/>
      <c r="H254" s="42"/>
    </row>
    <row r="255" spans="2:8" x14ac:dyDescent="0.35">
      <c r="B255" s="88">
        <v>41852</v>
      </c>
      <c r="C255" s="35">
        <v>27.316129840033597</v>
      </c>
      <c r="D255" s="35">
        <f t="shared" si="2"/>
        <v>27.779867072785443</v>
      </c>
      <c r="E255" s="37"/>
      <c r="F255" s="38"/>
      <c r="H255" s="42"/>
    </row>
    <row r="256" spans="2:8" x14ac:dyDescent="0.35">
      <c r="B256" s="87">
        <v>41883</v>
      </c>
      <c r="C256" s="39">
        <v>26.441096036592178</v>
      </c>
      <c r="D256" s="39">
        <f t="shared" si="2"/>
        <v>27.881026077263996</v>
      </c>
      <c r="E256" s="37"/>
      <c r="F256" s="38"/>
      <c r="H256" s="42"/>
    </row>
    <row r="257" spans="2:8" x14ac:dyDescent="0.35">
      <c r="B257" s="88">
        <v>41913</v>
      </c>
      <c r="C257" s="35">
        <v>25.288177620468851</v>
      </c>
      <c r="D257" s="35">
        <f t="shared" si="2"/>
        <v>27.925793652383213</v>
      </c>
      <c r="E257" s="37"/>
      <c r="F257" s="38"/>
      <c r="H257" s="42"/>
    </row>
    <row r="258" spans="2:8" x14ac:dyDescent="0.35">
      <c r="B258" s="87">
        <v>41944</v>
      </c>
      <c r="C258" s="39">
        <v>23.905053841331796</v>
      </c>
      <c r="D258" s="39">
        <f t="shared" si="2"/>
        <v>27.895925987662149</v>
      </c>
      <c r="E258" s="37"/>
      <c r="F258" s="38"/>
      <c r="H258" s="42"/>
    </row>
    <row r="259" spans="2:8" x14ac:dyDescent="0.35">
      <c r="B259" s="88">
        <v>41974</v>
      </c>
      <c r="C259" s="35">
        <v>22.778453240103907</v>
      </c>
      <c r="D259" s="35">
        <f t="shared" si="2"/>
        <v>27.846002934605202</v>
      </c>
      <c r="E259" s="37"/>
      <c r="F259" s="38"/>
      <c r="H259" s="42"/>
    </row>
    <row r="260" spans="2:8" x14ac:dyDescent="0.35">
      <c r="B260" s="87">
        <v>42005</v>
      </c>
      <c r="C260" s="39">
        <v>22.388383619587412</v>
      </c>
      <c r="D260" s="39">
        <f t="shared" si="2"/>
        <v>27.794908230925333</v>
      </c>
      <c r="E260" s="37"/>
      <c r="F260" s="38"/>
      <c r="H260" s="42"/>
    </row>
    <row r="261" spans="2:8" x14ac:dyDescent="0.35">
      <c r="B261" s="88">
        <v>42036</v>
      </c>
      <c r="C261" s="35">
        <v>22.672593371289203</v>
      </c>
      <c r="D261" s="35">
        <f t="shared" ref="D261:D316" si="3">AVERAGE(C202:C261)</f>
        <v>27.786513703901925</v>
      </c>
      <c r="E261" s="37"/>
      <c r="F261" s="38"/>
      <c r="H261" s="42"/>
    </row>
    <row r="262" spans="2:8" x14ac:dyDescent="0.35">
      <c r="B262" s="87">
        <v>42064</v>
      </c>
      <c r="C262" s="39">
        <v>22.591396836077568</v>
      </c>
      <c r="D262" s="39">
        <f t="shared" si="3"/>
        <v>27.775619463203736</v>
      </c>
      <c r="E262" s="37"/>
      <c r="F262" s="38"/>
      <c r="H262" s="42"/>
    </row>
    <row r="263" spans="2:8" x14ac:dyDescent="0.35">
      <c r="B263" s="88">
        <v>42095</v>
      </c>
      <c r="C263" s="35">
        <v>21.964305933231319</v>
      </c>
      <c r="D263" s="35">
        <f t="shared" si="3"/>
        <v>27.731860529145521</v>
      </c>
      <c r="E263" s="37"/>
      <c r="F263" s="38"/>
      <c r="H263" s="42"/>
    </row>
    <row r="264" spans="2:8" x14ac:dyDescent="0.35">
      <c r="B264" s="87">
        <v>42125</v>
      </c>
      <c r="C264" s="39">
        <v>20.912755750406898</v>
      </c>
      <c r="D264" s="39">
        <f t="shared" si="3"/>
        <v>27.663256487045071</v>
      </c>
      <c r="E264" s="37"/>
      <c r="F264" s="38"/>
      <c r="H264" s="42"/>
    </row>
    <row r="265" spans="2:8" x14ac:dyDescent="0.35">
      <c r="B265" s="88">
        <v>42156</v>
      </c>
      <c r="C265" s="35">
        <v>20.072916232378045</v>
      </c>
      <c r="D265" s="35">
        <f t="shared" si="3"/>
        <v>27.577517920033351</v>
      </c>
      <c r="E265" s="37"/>
      <c r="F265" s="38"/>
      <c r="H265" s="42"/>
    </row>
    <row r="266" spans="2:8" x14ac:dyDescent="0.35">
      <c r="B266" s="87">
        <v>42186</v>
      </c>
      <c r="C266" s="39">
        <v>18.95777901710899</v>
      </c>
      <c r="D266" s="39">
        <f t="shared" si="3"/>
        <v>27.48237344855049</v>
      </c>
      <c r="E266" s="37"/>
      <c r="F266" s="38"/>
      <c r="H266" s="42"/>
    </row>
    <row r="267" spans="2:8" x14ac:dyDescent="0.35">
      <c r="B267" s="88">
        <v>42217</v>
      </c>
      <c r="C267" s="35">
        <v>18.847103228582764</v>
      </c>
      <c r="D267" s="35">
        <f t="shared" si="3"/>
        <v>27.388209136140269</v>
      </c>
      <c r="E267" s="37"/>
      <c r="F267" s="38"/>
      <c r="H267" s="42"/>
    </row>
    <row r="268" spans="2:8" x14ac:dyDescent="0.35">
      <c r="B268" s="87">
        <v>42248</v>
      </c>
      <c r="C268" s="39">
        <v>19.305147244129525</v>
      </c>
      <c r="D268" s="39">
        <f t="shared" si="3"/>
        <v>27.292058122808196</v>
      </c>
      <c r="E268" s="37"/>
      <c r="F268" s="38"/>
      <c r="H268" s="42"/>
    </row>
    <row r="269" spans="2:8" x14ac:dyDescent="0.35">
      <c r="B269" s="88">
        <v>42278</v>
      </c>
      <c r="C269" s="35">
        <v>20.74586252192319</v>
      </c>
      <c r="D269" s="35">
        <f t="shared" si="3"/>
        <v>27.206002260647825</v>
      </c>
      <c r="E269" s="37"/>
      <c r="F269" s="38"/>
      <c r="H269" s="42"/>
    </row>
    <row r="270" spans="2:8" x14ac:dyDescent="0.35">
      <c r="B270" s="87">
        <v>42309</v>
      </c>
      <c r="C270" s="39">
        <v>21.502442289106934</v>
      </c>
      <c r="D270" s="39">
        <f t="shared" si="3"/>
        <v>27.102866385434702</v>
      </c>
      <c r="E270" s="37"/>
      <c r="F270" s="38"/>
      <c r="H270" s="42"/>
    </row>
    <row r="271" spans="2:8" x14ac:dyDescent="0.35">
      <c r="B271" s="88">
        <v>42339</v>
      </c>
      <c r="C271" s="35">
        <v>19.903803844013538</v>
      </c>
      <c r="D271" s="35">
        <f t="shared" si="3"/>
        <v>26.993079240627868</v>
      </c>
      <c r="E271" s="37"/>
      <c r="F271" s="38"/>
      <c r="H271" s="42"/>
    </row>
    <row r="272" spans="2:8" x14ac:dyDescent="0.35">
      <c r="B272" s="87">
        <v>42370</v>
      </c>
      <c r="C272" s="39">
        <f>'Workings exc bonus'!J255</f>
        <v>18.5</v>
      </c>
      <c r="D272" s="39">
        <f t="shared" si="3"/>
        <v>26.866760335286127</v>
      </c>
      <c r="E272" s="37"/>
      <c r="F272" s="38"/>
      <c r="H272" s="42"/>
    </row>
    <row r="273" spans="2:8" x14ac:dyDescent="0.35">
      <c r="B273" s="88">
        <v>42401</v>
      </c>
      <c r="C273" s="35">
        <f>'Workings exc bonus'!J256</f>
        <v>18.5</v>
      </c>
      <c r="D273" s="35">
        <f t="shared" si="3"/>
        <v>26.720122382118706</v>
      </c>
      <c r="E273" s="37"/>
      <c r="F273" s="38"/>
      <c r="H273" s="42"/>
    </row>
    <row r="274" spans="2:8" x14ac:dyDescent="0.35">
      <c r="B274" s="87">
        <v>42430</v>
      </c>
      <c r="C274" s="39">
        <f>'Workings exc bonus'!J257</f>
        <v>18.2</v>
      </c>
      <c r="D274" s="39">
        <f t="shared" si="3"/>
        <v>26.558665711525752</v>
      </c>
      <c r="E274" s="37"/>
      <c r="F274" s="38"/>
      <c r="H274" s="42"/>
    </row>
    <row r="275" spans="2:8" x14ac:dyDescent="0.35">
      <c r="B275" s="88">
        <v>42461</v>
      </c>
      <c r="C275" s="35">
        <f>'Workings exc bonus'!J258</f>
        <v>18.18525651918657</v>
      </c>
      <c r="D275" s="35">
        <f t="shared" si="3"/>
        <v>26.430000641092324</v>
      </c>
      <c r="E275" s="37"/>
      <c r="F275" s="38"/>
      <c r="H275" s="42"/>
    </row>
    <row r="276" spans="2:8" x14ac:dyDescent="0.35">
      <c r="B276" s="87">
        <v>42491</v>
      </c>
      <c r="C276" s="39">
        <f>'Workings exc bonus'!J259</f>
        <v>17.724642636369175</v>
      </c>
      <c r="D276" s="39">
        <f t="shared" si="3"/>
        <v>26.296207801194807</v>
      </c>
      <c r="E276" s="37"/>
      <c r="F276" s="38"/>
      <c r="H276" s="42"/>
    </row>
    <row r="277" spans="2:8" x14ac:dyDescent="0.35">
      <c r="B277" s="88">
        <v>42522</v>
      </c>
      <c r="C277" s="35">
        <f>'Workings exc bonus'!J260</f>
        <v>17.254173031949517</v>
      </c>
      <c r="D277" s="35">
        <f t="shared" si="3"/>
        <v>26.148343725439805</v>
      </c>
      <c r="E277" s="37"/>
      <c r="F277" s="38"/>
      <c r="H277" s="42"/>
    </row>
    <row r="278" spans="2:8" x14ac:dyDescent="0.35">
      <c r="B278" s="87">
        <v>42552</v>
      </c>
      <c r="C278" s="39">
        <f>'Workings exc bonus'!J261</f>
        <v>18.529790395383973</v>
      </c>
      <c r="D278" s="39">
        <f t="shared" si="3"/>
        <v>26.009393746943189</v>
      </c>
      <c r="E278" s="37"/>
      <c r="F278" s="38"/>
      <c r="H278" s="42"/>
    </row>
    <row r="279" spans="2:8" x14ac:dyDescent="0.35">
      <c r="B279" s="88">
        <v>42583</v>
      </c>
      <c r="C279" s="35">
        <f>'Workings exc bonus'!J262</f>
        <v>19.905175966232758</v>
      </c>
      <c r="D279" s="35">
        <f t="shared" si="3"/>
        <v>25.875474294117979</v>
      </c>
      <c r="E279" s="37"/>
      <c r="F279" s="38"/>
      <c r="H279" s="42"/>
    </row>
    <row r="280" spans="2:8" x14ac:dyDescent="0.35">
      <c r="B280" s="87">
        <v>42614</v>
      </c>
      <c r="C280" s="39">
        <f>'Workings exc bonus'!J263</f>
        <v>21.22709991314975</v>
      </c>
      <c r="D280" s="39">
        <f t="shared" si="3"/>
        <v>25.753602074599502</v>
      </c>
      <c r="E280" s="37"/>
      <c r="F280" s="38"/>
      <c r="H280" s="42"/>
    </row>
    <row r="281" spans="2:8" x14ac:dyDescent="0.35">
      <c r="B281" s="88">
        <v>42644</v>
      </c>
      <c r="C281" s="35">
        <f>'Workings exc bonus'!J264</f>
        <v>24.536149041108679</v>
      </c>
      <c r="D281" s="35">
        <f t="shared" si="3"/>
        <v>25.686253227820881</v>
      </c>
      <c r="E281" s="37"/>
      <c r="F281" s="38"/>
      <c r="H281" s="42"/>
    </row>
    <row r="282" spans="2:8" x14ac:dyDescent="0.35">
      <c r="B282" s="87">
        <v>42675</v>
      </c>
      <c r="C282" s="39">
        <f>'Workings exc bonus'!J265</f>
        <v>26.576699431201245</v>
      </c>
      <c r="D282" s="39">
        <f t="shared" si="3"/>
        <v>25.649244615457054</v>
      </c>
      <c r="E282" s="37"/>
      <c r="F282" s="38"/>
      <c r="H282" s="42"/>
    </row>
    <row r="283" spans="2:8" x14ac:dyDescent="0.35">
      <c r="B283" s="88">
        <v>42705</v>
      </c>
      <c r="C283" s="35">
        <f>'Workings exc bonus'!J266</f>
        <v>27.112154886446898</v>
      </c>
      <c r="D283" s="35">
        <f t="shared" si="3"/>
        <v>25.623070794182492</v>
      </c>
      <c r="E283" s="37"/>
      <c r="F283" s="38"/>
      <c r="H283" s="42"/>
    </row>
    <row r="284" spans="2:8" x14ac:dyDescent="0.35">
      <c r="B284" s="87">
        <v>42736</v>
      </c>
      <c r="C284" s="39">
        <f>'Workings exc bonus'!J267</f>
        <v>26.158659116540633</v>
      </c>
      <c r="D284" s="39">
        <f t="shared" si="3"/>
        <v>25.594938046544076</v>
      </c>
      <c r="E284" s="37"/>
      <c r="F284" s="38"/>
      <c r="H284" s="42"/>
    </row>
    <row r="285" spans="2:8" x14ac:dyDescent="0.35">
      <c r="B285" s="88">
        <v>42767</v>
      </c>
      <c r="C285" s="35">
        <f>'Workings exc bonus'!J268</f>
        <v>26.07439026891501</v>
      </c>
      <c r="D285" s="35">
        <f t="shared" si="3"/>
        <v>25.569037763731593</v>
      </c>
      <c r="E285" s="37"/>
      <c r="F285" s="38"/>
      <c r="H285" s="42"/>
    </row>
    <row r="286" spans="2:8" x14ac:dyDescent="0.35">
      <c r="B286" s="87">
        <v>42795</v>
      </c>
      <c r="C286" s="39">
        <f>'Workings exc bonus'!J269</f>
        <v>26.318697429959936</v>
      </c>
      <c r="D286" s="39">
        <f t="shared" si="3"/>
        <v>25.560111417579829</v>
      </c>
      <c r="E286" s="37"/>
      <c r="F286" s="38"/>
      <c r="H286" s="42"/>
    </row>
    <row r="287" spans="2:8" x14ac:dyDescent="0.35">
      <c r="B287" s="88">
        <v>42826</v>
      </c>
      <c r="C287" s="35">
        <f>'Workings exc bonus'!J270</f>
        <v>26.150682301697969</v>
      </c>
      <c r="D287" s="35">
        <f t="shared" si="3"/>
        <v>25.57876227702079</v>
      </c>
      <c r="E287" s="37"/>
      <c r="F287" s="38"/>
      <c r="H287" s="42"/>
    </row>
    <row r="288" spans="2:8" x14ac:dyDescent="0.35">
      <c r="B288" s="87">
        <v>42856</v>
      </c>
      <c r="C288" s="39">
        <f>'Workings exc bonus'!J271</f>
        <v>26.47424130794494</v>
      </c>
      <c r="D288" s="39">
        <f t="shared" si="3"/>
        <v>25.652295630289526</v>
      </c>
      <c r="E288" s="37"/>
      <c r="F288" s="38"/>
      <c r="H288" s="42"/>
    </row>
    <row r="289" spans="2:8" x14ac:dyDescent="0.35">
      <c r="B289" s="88">
        <v>42887</v>
      </c>
      <c r="C289" s="35">
        <f>'Workings exc bonus'!J272</f>
        <v>27.152770651748192</v>
      </c>
      <c r="D289" s="35">
        <f t="shared" si="3"/>
        <v>25.737503986030983</v>
      </c>
      <c r="E289" s="37"/>
      <c r="F289" s="38"/>
      <c r="H289" s="42"/>
    </row>
    <row r="290" spans="2:8" x14ac:dyDescent="0.35">
      <c r="B290" s="87">
        <v>42917</v>
      </c>
      <c r="C290" s="39">
        <f>'Workings exc bonus'!J273</f>
        <v>28.391063408829119</v>
      </c>
      <c r="D290" s="39">
        <f t="shared" si="3"/>
        <v>25.835951218383869</v>
      </c>
      <c r="E290" s="37"/>
      <c r="F290" s="38"/>
      <c r="H290" s="42"/>
    </row>
    <row r="291" spans="2:8" x14ac:dyDescent="0.35">
      <c r="B291" s="88">
        <v>42948</v>
      </c>
      <c r="C291" s="35">
        <f>'Workings exc bonus'!J274</f>
        <v>30.256462195983769</v>
      </c>
      <c r="D291" s="35">
        <f t="shared" si="3"/>
        <v>25.939008764860841</v>
      </c>
      <c r="E291" s="37"/>
      <c r="F291" s="38"/>
      <c r="H291" s="42"/>
    </row>
    <row r="292" spans="2:8" x14ac:dyDescent="0.35">
      <c r="B292" s="87">
        <v>42979</v>
      </c>
      <c r="C292" s="39">
        <f>'Workings exc bonus'!J275</f>
        <v>31.292385106864018</v>
      </c>
      <c r="D292" s="39">
        <f t="shared" si="3"/>
        <v>26.026879224267379</v>
      </c>
      <c r="E292" s="37"/>
      <c r="F292" s="38"/>
      <c r="H292" s="42"/>
    </row>
    <row r="293" spans="2:8" x14ac:dyDescent="0.35">
      <c r="B293" s="88">
        <v>43009</v>
      </c>
      <c r="C293" s="35">
        <f>'Workings exc bonus'!J276</f>
        <v>32.874306878106395</v>
      </c>
      <c r="D293" s="35">
        <f t="shared" si="3"/>
        <v>26.097629926689688</v>
      </c>
      <c r="E293" s="37"/>
      <c r="F293" s="38"/>
      <c r="H293" s="42"/>
    </row>
    <row r="294" spans="2:8" x14ac:dyDescent="0.35">
      <c r="B294" s="87">
        <v>43040</v>
      </c>
      <c r="C294" s="39">
        <f>'Workings exc bonus'!J277</f>
        <v>33.351813363490784</v>
      </c>
      <c r="D294" s="39">
        <f t="shared" si="3"/>
        <v>26.135232139759161</v>
      </c>
      <c r="E294" s="37"/>
      <c r="F294" s="38"/>
      <c r="H294" s="42"/>
    </row>
    <row r="295" spans="2:8" x14ac:dyDescent="0.35">
      <c r="B295" s="88">
        <v>43070</v>
      </c>
      <c r="C295" s="35">
        <f>'Workings exc bonus'!J278</f>
        <v>32.692001472449256</v>
      </c>
      <c r="D295" s="35">
        <f t="shared" si="3"/>
        <v>26.182803966965121</v>
      </c>
      <c r="E295" s="37"/>
      <c r="F295" s="38"/>
      <c r="H295" s="42"/>
    </row>
    <row r="296" spans="2:8" x14ac:dyDescent="0.35">
      <c r="B296" s="87">
        <v>43101</v>
      </c>
      <c r="C296" s="39">
        <f>'Workings exc bonus'!J279</f>
        <v>29.996388559054854</v>
      </c>
      <c r="D296" s="39">
        <f t="shared" si="3"/>
        <v>26.203991576278316</v>
      </c>
      <c r="E296" s="37"/>
      <c r="F296" s="38"/>
      <c r="H296" s="42"/>
    </row>
    <row r="297" spans="2:8" x14ac:dyDescent="0.35">
      <c r="B297" s="88">
        <v>43132</v>
      </c>
      <c r="C297" s="35">
        <f>'Workings exc bonus'!J280</f>
        <v>28.81789062563751</v>
      </c>
      <c r="D297" s="35">
        <f t="shared" si="3"/>
        <v>26.215731725845998</v>
      </c>
      <c r="E297" s="37"/>
      <c r="F297" s="38"/>
      <c r="H297" s="42"/>
    </row>
    <row r="298" spans="2:8" x14ac:dyDescent="0.35">
      <c r="B298" s="87">
        <v>43160</v>
      </c>
      <c r="C298" s="39">
        <f>'Workings exc bonus'!J281</f>
        <v>28.144630251800994</v>
      </c>
      <c r="D298" s="39">
        <f t="shared" si="3"/>
        <v>26.214922645266775</v>
      </c>
      <c r="E298" s="37"/>
      <c r="F298" s="38"/>
      <c r="H298" s="42"/>
    </row>
    <row r="299" spans="2:8" x14ac:dyDescent="0.35">
      <c r="B299" s="88">
        <v>43191</v>
      </c>
      <c r="C299" s="35">
        <f>'Workings exc bonus'!J282</f>
        <v>27.513495554942676</v>
      </c>
      <c r="D299" s="35">
        <f t="shared" si="3"/>
        <v>26.168427677135966</v>
      </c>
      <c r="E299" s="37"/>
      <c r="F299" s="38"/>
      <c r="H299" s="42"/>
    </row>
    <row r="300" spans="2:8" x14ac:dyDescent="0.35">
      <c r="B300" s="87">
        <v>43221</v>
      </c>
      <c r="C300" s="39">
        <f>'Workings exc bonus'!J283</f>
        <v>27.250104111323697</v>
      </c>
      <c r="D300" s="39">
        <f t="shared" si="3"/>
        <v>26.11277399371988</v>
      </c>
      <c r="E300" s="37"/>
      <c r="F300" s="38"/>
      <c r="H300" s="42"/>
    </row>
    <row r="301" spans="2:8" x14ac:dyDescent="0.35">
      <c r="B301" s="88">
        <v>43252</v>
      </c>
      <c r="C301" s="35">
        <f>'Workings exc bonus'!J284</f>
        <v>27.615077355508234</v>
      </c>
      <c r="D301" s="35">
        <f t="shared" si="3"/>
        <v>26.055208579153561</v>
      </c>
      <c r="E301" s="37"/>
      <c r="F301" s="38"/>
      <c r="H301" s="42"/>
    </row>
    <row r="302" spans="2:8" x14ac:dyDescent="0.35">
      <c r="B302" s="87">
        <v>43282</v>
      </c>
      <c r="C302" s="39">
        <f>'Workings exc bonus'!J285</f>
        <v>28.18293885564961</v>
      </c>
      <c r="D302" s="39">
        <f t="shared" si="3"/>
        <v>26.007962504651367</v>
      </c>
      <c r="E302" s="37"/>
      <c r="F302" s="38"/>
      <c r="H302" s="42"/>
    </row>
    <row r="303" spans="2:8" x14ac:dyDescent="0.35">
      <c r="B303" s="88">
        <v>43313</v>
      </c>
      <c r="C303" s="35">
        <f>'Workings exc bonus'!J286</f>
        <v>28.744563309230653</v>
      </c>
      <c r="D303" s="35">
        <f t="shared" si="3"/>
        <v>25.93336260132336</v>
      </c>
      <c r="E303" s="37"/>
      <c r="F303" s="38"/>
      <c r="H303" s="42"/>
    </row>
    <row r="304" spans="2:8" x14ac:dyDescent="0.35">
      <c r="B304" s="87">
        <v>43344</v>
      </c>
      <c r="C304" s="39">
        <f>'Workings exc bonus'!J287</f>
        <v>29.479216130091864</v>
      </c>
      <c r="D304" s="39">
        <f t="shared" si="3"/>
        <v>25.860736818618353</v>
      </c>
      <c r="E304" s="37"/>
      <c r="F304" s="38"/>
      <c r="H304" s="42"/>
    </row>
    <row r="305" spans="2:12" x14ac:dyDescent="0.35">
      <c r="B305" s="88">
        <v>43374</v>
      </c>
      <c r="C305" s="35">
        <f>'Workings exc bonus'!J288</f>
        <v>30.069049751423204</v>
      </c>
      <c r="D305" s="35">
        <f t="shared" si="3"/>
        <v>25.795059112427431</v>
      </c>
      <c r="E305" s="37"/>
      <c r="F305" s="38"/>
      <c r="G305" s="43"/>
      <c r="H305" s="42"/>
    </row>
    <row r="306" spans="2:12" ht="14.25" customHeight="1" x14ac:dyDescent="0.35">
      <c r="B306" s="87">
        <v>43405</v>
      </c>
      <c r="C306" s="39">
        <f>'Workings exc bonus'!J289</f>
        <v>30.338519148787114</v>
      </c>
      <c r="D306" s="39">
        <f t="shared" si="3"/>
        <v>25.722107631085667</v>
      </c>
      <c r="E306" s="37"/>
      <c r="F306" s="38"/>
      <c r="G306" s="43"/>
      <c r="H306" s="42"/>
    </row>
    <row r="307" spans="2:12" x14ac:dyDescent="0.35">
      <c r="B307" s="88">
        <v>43435</v>
      </c>
      <c r="C307" s="35">
        <f>'Workings exc bonus'!J290</f>
        <v>29.739295639136472</v>
      </c>
      <c r="D307" s="35">
        <f t="shared" si="3"/>
        <v>25.645200988698921</v>
      </c>
      <c r="E307" s="37"/>
      <c r="F307" s="38"/>
      <c r="G307" s="44"/>
      <c r="H307" s="42"/>
    </row>
    <row r="308" spans="2:12" x14ac:dyDescent="0.35">
      <c r="B308" s="87">
        <v>43466</v>
      </c>
      <c r="C308" s="39">
        <f>'Workings exc bonus'!J291</f>
        <v>28.019067905688882</v>
      </c>
      <c r="D308" s="39">
        <f t="shared" si="3"/>
        <v>25.547010418054626</v>
      </c>
      <c r="E308" s="37"/>
      <c r="F308" s="38"/>
      <c r="G308" s="45"/>
      <c r="H308" s="42"/>
    </row>
    <row r="309" spans="2:12" x14ac:dyDescent="0.35">
      <c r="B309" s="88">
        <v>43497</v>
      </c>
      <c r="C309" s="35">
        <f>'Workings exc bonus'!J292</f>
        <v>27.598012740896255</v>
      </c>
      <c r="D309" s="35">
        <f t="shared" si="3"/>
        <v>25.444041296125302</v>
      </c>
      <c r="E309" s="37"/>
      <c r="F309" s="38"/>
      <c r="G309" s="45"/>
      <c r="H309" s="42"/>
    </row>
    <row r="310" spans="2:12" x14ac:dyDescent="0.35">
      <c r="B310" s="87">
        <v>43525</v>
      </c>
      <c r="C310" s="39">
        <f>'Workings exc bonus'!J293</f>
        <v>27.107820723202693</v>
      </c>
      <c r="D310" s="39">
        <f t="shared" si="3"/>
        <v>25.333617333148865</v>
      </c>
      <c r="E310" s="37"/>
      <c r="F310" s="38"/>
      <c r="G310" s="44"/>
      <c r="H310" s="42"/>
    </row>
    <row r="311" spans="2:12" x14ac:dyDescent="0.35">
      <c r="B311" s="88">
        <v>43556</v>
      </c>
      <c r="C311" s="35">
        <f>'Workings exc bonus'!J294</f>
        <v>27.012877243328191</v>
      </c>
      <c r="D311" s="35">
        <f t="shared" si="3"/>
        <v>25.234431523001952</v>
      </c>
      <c r="E311" s="37"/>
      <c r="F311" s="38"/>
      <c r="G311" s="45"/>
      <c r="H311" s="42"/>
    </row>
    <row r="312" spans="2:12" x14ac:dyDescent="0.35">
      <c r="B312" s="87">
        <v>43586</v>
      </c>
      <c r="C312" s="39">
        <f>'Workings exc bonus'!J295</f>
        <v>26.648278412213106</v>
      </c>
      <c r="D312" s="39">
        <f t="shared" si="3"/>
        <v>25.162849241280792</v>
      </c>
      <c r="E312" s="37"/>
      <c r="F312" s="38"/>
      <c r="G312" s="45"/>
      <c r="H312" s="42"/>
      <c r="I312" s="46"/>
      <c r="J312" s="46"/>
      <c r="K312" s="46"/>
      <c r="L312" s="46"/>
    </row>
    <row r="313" spans="2:12" x14ac:dyDescent="0.35">
      <c r="B313" s="88">
        <v>43617</v>
      </c>
      <c r="C313" s="35">
        <f>'Workings exc bonus'!J296</f>
        <v>26.497496805643799</v>
      </c>
      <c r="D313" s="35">
        <f t="shared" si="3"/>
        <v>25.108632161378136</v>
      </c>
      <c r="E313" s="37"/>
      <c r="F313" s="38"/>
      <c r="G313" s="45"/>
      <c r="H313" s="42"/>
    </row>
    <row r="314" spans="2:12" x14ac:dyDescent="0.35">
      <c r="B314" s="87">
        <v>43647</v>
      </c>
      <c r="C314" s="39">
        <f>'Workings exc bonus'!J297</f>
        <v>26.220928634560469</v>
      </c>
      <c r="D314" s="39">
        <f t="shared" si="3"/>
        <v>25.067127792467407</v>
      </c>
      <c r="E314" s="37"/>
      <c r="F314" s="38"/>
      <c r="G314" s="45"/>
    </row>
    <row r="315" spans="2:12" x14ac:dyDescent="0.35">
      <c r="B315" s="88">
        <v>43678</v>
      </c>
      <c r="C315" s="35">
        <f>'Workings exc bonus'!J298</f>
        <v>25.884537491865046</v>
      </c>
      <c r="D315" s="35">
        <f t="shared" si="3"/>
        <v>25.043267919997934</v>
      </c>
      <c r="E315" s="37"/>
      <c r="F315" s="38"/>
      <c r="H315" s="42"/>
    </row>
    <row r="316" spans="2:12" x14ac:dyDescent="0.35">
      <c r="B316" s="87">
        <v>43709</v>
      </c>
      <c r="C316" s="39">
        <f>'Workings exc bonus'!J299</f>
        <v>26.570868410935482</v>
      </c>
      <c r="D316" s="39">
        <f t="shared" si="3"/>
        <v>25.045430792903655</v>
      </c>
      <c r="E316" s="37"/>
      <c r="F316" s="38"/>
      <c r="G316" s="45"/>
    </row>
    <row r="317" spans="2:12" x14ac:dyDescent="0.35">
      <c r="B317" s="88">
        <v>43739</v>
      </c>
      <c r="C317" s="35">
        <f>'Workings exc bonus'!J300</f>
        <v>27.567266007289991</v>
      </c>
      <c r="D317" s="35">
        <f t="shared" ref="D317" si="4">AVERAGE(C258:C317)</f>
        <v>25.083415599350669</v>
      </c>
      <c r="E317" s="37"/>
      <c r="F317" s="38"/>
      <c r="H317" s="42"/>
    </row>
    <row r="318" spans="2:12" x14ac:dyDescent="0.35">
      <c r="B318" s="87">
        <v>43770</v>
      </c>
      <c r="C318" s="39">
        <f>'Workings exc bonus'!J301</f>
        <v>28.948367286531067</v>
      </c>
      <c r="D318" s="39">
        <f t="shared" ref="D318" si="5">AVERAGE(C259:C318)</f>
        <v>25.167470823437331</v>
      </c>
      <c r="E318" s="37"/>
      <c r="F318" s="38"/>
      <c r="G318" s="45"/>
    </row>
    <row r="319" spans="2:12" x14ac:dyDescent="0.35">
      <c r="B319" s="88">
        <v>43800</v>
      </c>
      <c r="C319" s="35">
        <f>'Workings exc bonus'!J302</f>
        <v>28.791842517584108</v>
      </c>
      <c r="D319" s="35">
        <f t="shared" ref="D319:D320" si="6">AVERAGE(C260:C319)</f>
        <v>25.267693978062002</v>
      </c>
      <c r="E319" s="37"/>
      <c r="F319" s="38"/>
      <c r="H319" s="42"/>
    </row>
    <row r="320" spans="2:12" x14ac:dyDescent="0.35">
      <c r="B320" s="87">
        <v>43831</v>
      </c>
      <c r="C320" s="39">
        <f>'Workings exc bonus'!J303</f>
        <v>26.918575359646717</v>
      </c>
      <c r="D320" s="39">
        <f t="shared" si="6"/>
        <v>25.343197173729653</v>
      </c>
    </row>
    <row r="321" spans="2:4" x14ac:dyDescent="0.35">
      <c r="B321" s="88">
        <v>43862</v>
      </c>
      <c r="C321" s="35">
        <f>'Workings exc bonus'!J304</f>
        <v>26.77734460710673</v>
      </c>
      <c r="D321" s="35">
        <f t="shared" ref="D321:D322" si="7">AVERAGE(C262:C321)</f>
        <v>25.411609694326611</v>
      </c>
    </row>
    <row r="322" spans="2:4" x14ac:dyDescent="0.35">
      <c r="B322" s="87">
        <v>43891</v>
      </c>
      <c r="C322" s="39">
        <f>'Workings exc bonus'!J305</f>
        <v>25.700780568315366</v>
      </c>
      <c r="D322" s="39">
        <f t="shared" si="7"/>
        <v>25.463432756530572</v>
      </c>
    </row>
    <row r="323" spans="2:4" x14ac:dyDescent="0.35">
      <c r="B323" s="88">
        <v>43922</v>
      </c>
      <c r="C323" s="35">
        <f>'Workings exc bonus'!J306</f>
        <v>24.666226921792337</v>
      </c>
      <c r="D323" s="35">
        <f t="shared" ref="D323:D324" si="8">AVERAGE(C264:C323)</f>
        <v>25.508464773006594</v>
      </c>
    </row>
    <row r="324" spans="2:4" x14ac:dyDescent="0.35">
      <c r="B324" s="87">
        <v>43952</v>
      </c>
      <c r="C324" s="39">
        <f>'Workings exc bonus'!J307</f>
        <v>24.466815500487161</v>
      </c>
      <c r="D324" s="39">
        <f t="shared" si="8"/>
        <v>25.567699102174597</v>
      </c>
    </row>
    <row r="325" spans="2:4" x14ac:dyDescent="0.35">
      <c r="B325" s="88">
        <v>43983</v>
      </c>
      <c r="C325" s="35">
        <f>'Workings exc bonus'!J308</f>
        <v>25.532369186072607</v>
      </c>
      <c r="D325" s="35">
        <f t="shared" ref="D325:D326" si="9">AVERAGE(C266:C325)</f>
        <v>25.658689984736174</v>
      </c>
    </row>
    <row r="326" spans="2:4" x14ac:dyDescent="0.35">
      <c r="B326" s="87">
        <v>44013</v>
      </c>
      <c r="C326" s="39">
        <f>'Workings exc bonus'!J309</f>
        <v>26.14929184249371</v>
      </c>
      <c r="D326" s="39">
        <f t="shared" si="9"/>
        <v>25.778548531825923</v>
      </c>
    </row>
    <row r="327" spans="2:4" x14ac:dyDescent="0.35">
      <c r="B327" s="88">
        <v>44044</v>
      </c>
      <c r="C327" s="35">
        <f>'Workings exc bonus'!J310</f>
        <v>26.67023710273088</v>
      </c>
      <c r="D327" s="35">
        <f t="shared" ref="D327:D328" si="10">AVERAGE(C268:C327)</f>
        <v>25.908934096395058</v>
      </c>
    </row>
    <row r="328" spans="2:4" x14ac:dyDescent="0.35">
      <c r="B328" s="87">
        <v>44075</v>
      </c>
      <c r="C328" s="39">
        <f>'Workings exc bonus'!J311</f>
        <v>28.169221898619867</v>
      </c>
      <c r="D328" s="39">
        <f t="shared" si="10"/>
        <v>26.056668673969892</v>
      </c>
    </row>
    <row r="329" spans="2:4" x14ac:dyDescent="0.35">
      <c r="B329" s="88">
        <v>44105</v>
      </c>
      <c r="C329" s="35">
        <f>'Workings exc bonus'!J312</f>
        <v>29.582989464195599</v>
      </c>
      <c r="D329" s="35">
        <f t="shared" ref="D329:D330" si="11">AVERAGE(C270:C329)</f>
        <v>26.203954123007769</v>
      </c>
    </row>
    <row r="330" spans="2:4" x14ac:dyDescent="0.35">
      <c r="B330" s="87">
        <v>44136</v>
      </c>
      <c r="C330" s="39">
        <f>'Workings exc bonus'!J313</f>
        <v>31.215432202152073</v>
      </c>
      <c r="D330" s="39">
        <f t="shared" si="11"/>
        <v>26.365837288225187</v>
      </c>
    </row>
    <row r="331" spans="2:4" x14ac:dyDescent="0.35">
      <c r="B331" s="88">
        <v>44166</v>
      </c>
      <c r="C331" s="35">
        <f>'Workings exc bonus'!J314</f>
        <v>31.106354141039578</v>
      </c>
      <c r="D331" s="35">
        <f t="shared" ref="D331:D332" si="12">AVERAGE(C272:C331)</f>
        <v>26.55254645984229</v>
      </c>
    </row>
    <row r="332" spans="2:4" x14ac:dyDescent="0.35">
      <c r="B332" s="87">
        <v>44197</v>
      </c>
      <c r="C332" s="39">
        <f>'Workings exc bonus'!J315</f>
        <v>29.40940392512675</v>
      </c>
      <c r="D332" s="39">
        <f t="shared" si="12"/>
        <v>26.734369858594402</v>
      </c>
    </row>
    <row r="333" spans="2:4" x14ac:dyDescent="0.35">
      <c r="B333" s="88">
        <v>44228</v>
      </c>
      <c r="C333" s="35">
        <f>'Workings exc bonus'!J316</f>
        <v>30.205519767781691</v>
      </c>
      <c r="D333" s="35">
        <f t="shared" ref="D333:D334" si="13">AVERAGE(C274:C333)</f>
        <v>26.929461854724096</v>
      </c>
    </row>
    <row r="334" spans="2:4" x14ac:dyDescent="0.35">
      <c r="B334" s="87">
        <v>44256</v>
      </c>
      <c r="C334" s="39">
        <f>'Workings exc bonus'!J317</f>
        <v>30.620365455447441</v>
      </c>
      <c r="D334" s="39">
        <f t="shared" si="13"/>
        <v>27.136467945648217</v>
      </c>
    </row>
    <row r="335" spans="2:4" x14ac:dyDescent="0.35">
      <c r="B335" s="88">
        <v>44287</v>
      </c>
      <c r="C335" s="35">
        <f>'Workings exc bonus'!J318</f>
        <v>30.679961737205058</v>
      </c>
      <c r="D335" s="35">
        <f t="shared" ref="D335:D336" si="14">AVERAGE(C276:C335)</f>
        <v>27.344713032615196</v>
      </c>
    </row>
    <row r="336" spans="2:4" x14ac:dyDescent="0.35">
      <c r="B336" s="87">
        <v>44317</v>
      </c>
      <c r="C336" s="39">
        <f>'Workings exc bonus'!J319</f>
        <v>30.610611175494899</v>
      </c>
      <c r="D336" s="39">
        <f t="shared" si="14"/>
        <v>27.559479174933951</v>
      </c>
    </row>
    <row r="337" spans="2:4" x14ac:dyDescent="0.35">
      <c r="B337" s="88">
        <v>44348</v>
      </c>
      <c r="C337" s="35">
        <f>'Workings exc bonus'!J320</f>
        <v>30.214291802974568</v>
      </c>
      <c r="D337" s="35">
        <f t="shared" ref="D337:D338" si="15">AVERAGE(C278:C337)</f>
        <v>27.775481154451036</v>
      </c>
    </row>
    <row r="338" spans="2:4" x14ac:dyDescent="0.35">
      <c r="B338" s="87">
        <v>44378</v>
      </c>
      <c r="C338" s="39">
        <f>'Workings exc bonus'!J321</f>
        <v>30.063816152970286</v>
      </c>
      <c r="D338" s="39">
        <f t="shared" si="15"/>
        <v>27.967714917077469</v>
      </c>
    </row>
    <row r="339" spans="2:4" x14ac:dyDescent="0.35">
      <c r="B339" s="88">
        <v>44409</v>
      </c>
      <c r="C339" s="35">
        <f>'Workings exc bonus'!J322</f>
        <v>30.806461636121714</v>
      </c>
      <c r="D339" s="35">
        <f t="shared" ref="D339:D340" si="16">AVERAGE(C280:C339)</f>
        <v>28.149403011575622</v>
      </c>
    </row>
    <row r="340" spans="2:4" x14ac:dyDescent="0.35">
      <c r="B340" s="87">
        <v>44440</v>
      </c>
      <c r="C340" s="39">
        <f>'Workings exc bonus'!J323</f>
        <v>31.611586456318314</v>
      </c>
      <c r="D340" s="39">
        <f t="shared" si="16"/>
        <v>28.322477787295099</v>
      </c>
    </row>
    <row r="341" spans="2:4" x14ac:dyDescent="0.35">
      <c r="B341" s="88">
        <v>44470</v>
      </c>
      <c r="C341" s="35">
        <f>'Workings exc bonus'!J324</f>
        <v>33.917954004596481</v>
      </c>
      <c r="D341" s="35">
        <f>AVERAGE(C282:C341)</f>
        <v>28.478841203353227</v>
      </c>
    </row>
    <row r="342" spans="2:4" x14ac:dyDescent="0.35">
      <c r="B342" s="87">
        <v>44501</v>
      </c>
      <c r="C342" s="39">
        <f>'Workings exc bonus'!J325</f>
        <v>36.095409573411366</v>
      </c>
      <c r="D342" s="39">
        <f t="shared" ref="D342" si="17">AVERAGE(C283:C342)</f>
        <v>28.637486372390065</v>
      </c>
    </row>
    <row r="343" spans="2:4" x14ac:dyDescent="0.35">
      <c r="B343" s="88">
        <v>44531</v>
      </c>
      <c r="C343" s="35">
        <f>'Workings exc bonus'!J326</f>
        <v>36.447413576972579</v>
      </c>
      <c r="D343" s="35">
        <f>AVERAGE(C284:C343)</f>
        <v>28.793074017232154</v>
      </c>
    </row>
    <row r="344" spans="2:4" x14ac:dyDescent="0.35">
      <c r="B344" s="87">
        <v>44562</v>
      </c>
      <c r="C344" s="39">
        <f>'Workings exc bonus'!J327</f>
        <v>35.225021652027159</v>
      </c>
      <c r="D344" s="39">
        <f t="shared" ref="D344" si="18">AVERAGE(C285:C344)</f>
        <v>28.944180059490268</v>
      </c>
    </row>
    <row r="345" spans="2:4" x14ac:dyDescent="0.35">
      <c r="B345" s="88">
        <v>44593</v>
      </c>
      <c r="C345" s="35">
        <f>'Workings exc bonus'!J328</f>
        <v>37.062986861318613</v>
      </c>
      <c r="D345" s="35">
        <f>AVERAGE(C286:C345)</f>
        <v>29.127323336030326</v>
      </c>
    </row>
    <row r="346" spans="2:4" x14ac:dyDescent="0.35">
      <c r="B346" s="87">
        <v>44621</v>
      </c>
      <c r="C346" s="39">
        <f>'Workings exc bonus'!J329</f>
        <v>39.971224356225918</v>
      </c>
      <c r="D346" s="39">
        <f t="shared" ref="D346:D350" si="19">AVERAGE(C287:C346)</f>
        <v>29.354865451468097</v>
      </c>
    </row>
    <row r="347" spans="2:4" x14ac:dyDescent="0.35">
      <c r="B347" s="88">
        <v>44652</v>
      </c>
      <c r="C347" s="35">
        <f>'Workings exc bonus'!J330</f>
        <v>41.576604805466658</v>
      </c>
      <c r="D347" s="35">
        <f t="shared" si="19"/>
        <v>29.61196415986424</v>
      </c>
    </row>
    <row r="348" spans="2:4" x14ac:dyDescent="0.35">
      <c r="B348" s="87">
        <v>44682</v>
      </c>
      <c r="C348" s="39">
        <f>'Workings exc bonus'!J331</f>
        <v>42.88279308887055</v>
      </c>
      <c r="D348" s="39">
        <f t="shared" si="19"/>
        <v>29.885440022879671</v>
      </c>
    </row>
    <row r="349" spans="2:4" x14ac:dyDescent="0.35">
      <c r="B349" s="88">
        <v>44713</v>
      </c>
      <c r="C349" s="35">
        <f>'Workings exc bonus'!J332</f>
        <v>44.800089927504395</v>
      </c>
      <c r="D349" s="35">
        <f t="shared" si="19"/>
        <v>30.17956201080894</v>
      </c>
    </row>
    <row r="350" spans="2:4" x14ac:dyDescent="0.35">
      <c r="B350" s="87">
        <v>44743</v>
      </c>
      <c r="C350" s="39">
        <f>'Workings exc bonus'!J333</f>
        <v>46.658439183872751</v>
      </c>
      <c r="D350" s="39">
        <f t="shared" si="19"/>
        <v>30.484018273726335</v>
      </c>
    </row>
    <row r="351" spans="2:4" x14ac:dyDescent="0.35">
      <c r="B351" s="88">
        <v>44774</v>
      </c>
      <c r="C351" s="35">
        <f>'Workings exc bonus'!J334</f>
        <v>48.045148648294763</v>
      </c>
      <c r="D351" s="35">
        <f t="shared" ref="D351:D352" si="20">AVERAGE(C292:C351)</f>
        <v>30.780496381264854</v>
      </c>
    </row>
    <row r="352" spans="2:4" x14ac:dyDescent="0.35">
      <c r="B352" s="87">
        <v>44805</v>
      </c>
      <c r="C352" s="39">
        <f>'Workings exc bonus'!J335</f>
        <v>48.671396104228407</v>
      </c>
      <c r="D352" s="39">
        <f t="shared" si="20"/>
        <v>31.07014656455426</v>
      </c>
    </row>
    <row r="353" spans="2:4" x14ac:dyDescent="0.35">
      <c r="B353" s="88">
        <v>44835</v>
      </c>
      <c r="C353" s="35">
        <f>'Workings exc bonus'!J336</f>
        <v>50.597087764320158</v>
      </c>
      <c r="D353" s="35">
        <f t="shared" ref="D353:D354" si="21">AVERAGE(C294:C353)</f>
        <v>31.365526245991155</v>
      </c>
    </row>
    <row r="354" spans="2:4" x14ac:dyDescent="0.35">
      <c r="B354" s="87">
        <v>44866</v>
      </c>
      <c r="C354" s="39">
        <f>'Workings exc bonus'!J337</f>
        <v>52.044724993365456</v>
      </c>
      <c r="D354" s="39">
        <f t="shared" si="21"/>
        <v>31.677074773155734</v>
      </c>
    </row>
    <row r="355" spans="2:4" x14ac:dyDescent="0.35">
      <c r="B355" s="88">
        <v>44896</v>
      </c>
      <c r="C355" s="35">
        <f>'Workings exc bonus'!J338</f>
        <v>52.036025096563343</v>
      </c>
      <c r="D355" s="35">
        <f t="shared" ref="D355:D356" si="22">AVERAGE(C296:C355)</f>
        <v>31.999475166890967</v>
      </c>
    </row>
    <row r="356" spans="2:4" x14ac:dyDescent="0.35">
      <c r="B356" s="87">
        <v>44927</v>
      </c>
      <c r="C356" s="39">
        <f>'Workings exc bonus'!J339</f>
        <v>44.874800349058184</v>
      </c>
      <c r="D356" s="39">
        <f t="shared" si="22"/>
        <v>32.247448696724362</v>
      </c>
    </row>
    <row r="357" spans="2:4" x14ac:dyDescent="0.35">
      <c r="B357" s="88">
        <v>44958</v>
      </c>
      <c r="C357" s="35">
        <f>'Workings exc bonus'!J340</f>
        <v>40.497985427493987</v>
      </c>
      <c r="D357" s="35">
        <f t="shared" ref="D357:D358" si="23">AVERAGE(C298:C357)</f>
        <v>32.442116943421965</v>
      </c>
    </row>
    <row r="358" spans="2:4" x14ac:dyDescent="0.35">
      <c r="B358" s="87">
        <v>44986</v>
      </c>
      <c r="C358" s="39">
        <f>'Workings exc bonus'!J341</f>
        <v>37.308952847668372</v>
      </c>
      <c r="D358" s="39">
        <f t="shared" si="23"/>
        <v>32.594855653353093</v>
      </c>
    </row>
    <row r="359" spans="2:4" x14ac:dyDescent="0.35">
      <c r="B359" s="88">
        <v>45017</v>
      </c>
      <c r="C359" s="35">
        <f>'Workings exc bonus'!J342</f>
        <v>34.163919160067806</v>
      </c>
      <c r="D359" s="35">
        <f t="shared" ref="D359:D365" si="24">AVERAGE(C300:C359)</f>
        <v>32.705696046771848</v>
      </c>
    </row>
    <row r="360" spans="2:4" x14ac:dyDescent="0.35">
      <c r="B360" s="87">
        <v>45047</v>
      </c>
      <c r="C360" s="39">
        <f>'Workings exc bonus'!J343</f>
        <v>32.939497894557981</v>
      </c>
      <c r="D360" s="39">
        <f t="shared" si="24"/>
        <v>32.800519276492416</v>
      </c>
    </row>
    <row r="361" spans="2:4" x14ac:dyDescent="0.35">
      <c r="B361" s="88">
        <v>45078</v>
      </c>
      <c r="C361" s="35">
        <f>'Workings exc bonus'!J344</f>
        <v>32.351373106379505</v>
      </c>
      <c r="D361" s="35">
        <f t="shared" si="24"/>
        <v>32.879457539006943</v>
      </c>
    </row>
    <row r="362" spans="2:4" x14ac:dyDescent="0.35">
      <c r="B362" s="87">
        <v>45108</v>
      </c>
      <c r="C362" s="39">
        <f>'Workings exc bonus'!J345</f>
        <v>31.162718132570692</v>
      </c>
      <c r="D362" s="39">
        <f t="shared" si="24"/>
        <v>32.929120526955629</v>
      </c>
    </row>
    <row r="363" spans="2:4" x14ac:dyDescent="0.35">
      <c r="B363" s="88">
        <v>45139</v>
      </c>
      <c r="C363" s="35">
        <f>'Workings exc bonus'!J346</f>
        <v>30.654758265423737</v>
      </c>
      <c r="D363" s="35">
        <f t="shared" si="24"/>
        <v>32.960957109558841</v>
      </c>
    </row>
    <row r="364" spans="2:4" x14ac:dyDescent="0.35">
      <c r="B364" s="87">
        <v>45170</v>
      </c>
      <c r="C364" s="39">
        <f>'Workings exc bonus'!J347</f>
        <v>31.037328923415874</v>
      </c>
      <c r="D364" s="39">
        <f t="shared" si="24"/>
        <v>32.986925656114238</v>
      </c>
    </row>
    <row r="365" spans="2:4" x14ac:dyDescent="0.35">
      <c r="B365" s="88">
        <v>45200</v>
      </c>
      <c r="C365" s="35">
        <f>'Workings exc bonus'!J348</f>
        <v>32.526455567782307</v>
      </c>
      <c r="D365" s="35">
        <f t="shared" si="24"/>
        <v>33.027882419720221</v>
      </c>
    </row>
    <row r="366" spans="2:4" x14ac:dyDescent="0.35">
      <c r="B366" s="87">
        <v>45231</v>
      </c>
      <c r="C366" s="39">
        <f>'Workings exc bonus'!J349</f>
        <v>35.964804872510129</v>
      </c>
      <c r="D366" s="39">
        <f t="shared" ref="D366:D367" si="25">AVERAGE(C307:C366)</f>
        <v>33.121653848448936</v>
      </c>
    </row>
    <row r="367" spans="2:4" x14ac:dyDescent="0.35">
      <c r="B367" s="88">
        <v>45261</v>
      </c>
      <c r="C367" s="35">
        <f>'Workings exc bonus'!J350</f>
        <v>36.581449833700624</v>
      </c>
      <c r="D367" s="35">
        <f t="shared" si="25"/>
        <v>33.235689751691673</v>
      </c>
    </row>
    <row r="368" spans="2:4" x14ac:dyDescent="0.35">
      <c r="B368" s="87">
        <v>45292</v>
      </c>
      <c r="C368" s="39">
        <f>'Workings exc bonus'!J351</f>
        <v>36.28516758179854</v>
      </c>
      <c r="D368" s="39">
        <f t="shared" ref="D368:D369" si="26">AVERAGE(C309:C368)</f>
        <v>33.373458079626836</v>
      </c>
    </row>
    <row r="369" spans="2:4" x14ac:dyDescent="0.35">
      <c r="B369" s="88">
        <v>45323</v>
      </c>
      <c r="C369" s="35">
        <f>'Workings exc bonus'!J352</f>
        <v>37.192535224705047</v>
      </c>
      <c r="D369" s="35">
        <f t="shared" si="26"/>
        <v>33.533366787690312</v>
      </c>
    </row>
    <row r="370" spans="2:4" x14ac:dyDescent="0.35">
      <c r="B370" s="87">
        <v>45352</v>
      </c>
      <c r="C370" s="39">
        <f>'Workings exc bonus'!J353</f>
        <v>38.052433250901885</v>
      </c>
      <c r="D370" s="39">
        <f t="shared" ref="D370" si="27">AVERAGE(C311:C370)</f>
        <v>33.715776996485296</v>
      </c>
    </row>
    <row r="371" spans="2:4" x14ac:dyDescent="0.35">
      <c r="B371" s="88">
        <v>45383</v>
      </c>
      <c r="C371" s="35">
        <f>'Workings exc bonus'!J354</f>
        <v>37.852418638314028</v>
      </c>
      <c r="D371" s="35">
        <f t="shared" ref="D371:D372" si="28">AVERAGE(C312:C371)</f>
        <v>33.896436019735063</v>
      </c>
    </row>
    <row r="372" spans="2:4" x14ac:dyDescent="0.35">
      <c r="B372" s="87">
        <v>45413</v>
      </c>
      <c r="C372" s="39">
        <f>'Workings exc bonus'!J355</f>
        <v>37.437424918905634</v>
      </c>
      <c r="D372" s="39">
        <f t="shared" si="28"/>
        <v>34.076255128179938</v>
      </c>
    </row>
    <row r="373" spans="2:4" x14ac:dyDescent="0.35">
      <c r="B373" s="88">
        <v>45444</v>
      </c>
      <c r="C373" s="35">
        <f>'Workings exc bonus'!J356</f>
        <v>38.629750240361822</v>
      </c>
      <c r="D373" s="35">
        <f t="shared" ref="D373:D374" si="29">AVERAGE(C314:C373)</f>
        <v>34.278459352091907</v>
      </c>
    </row>
    <row r="374" spans="2:4" x14ac:dyDescent="0.35">
      <c r="B374" s="87">
        <v>45474</v>
      </c>
      <c r="C374" s="39">
        <f>'Workings exc bonus'!J357</f>
        <v>40.078631806478867</v>
      </c>
      <c r="D374" s="39">
        <f t="shared" si="29"/>
        <v>34.509421071623883</v>
      </c>
    </row>
    <row r="375" spans="2:4" x14ac:dyDescent="0.35">
      <c r="B375" s="88">
        <v>45505</v>
      </c>
      <c r="C375" s="35">
        <f>'Workings exc bonus'!J358</f>
        <v>42.402565434220506</v>
      </c>
      <c r="D375" s="35">
        <f t="shared" ref="D375:D376" si="30">AVERAGE(C316:C375)</f>
        <v>34.784721537329801</v>
      </c>
    </row>
    <row r="376" spans="2:4" x14ac:dyDescent="0.35">
      <c r="B376" s="87">
        <v>45536</v>
      </c>
      <c r="C376" s="39">
        <f>'Workings exc bonus'!J359</f>
        <v>44.536285728185007</v>
      </c>
      <c r="D376" s="39">
        <f t="shared" si="30"/>
        <v>35.084145159283956</v>
      </c>
    </row>
    <row r="377" spans="2:4" x14ac:dyDescent="0.35">
      <c r="B377" s="88">
        <v>45566</v>
      </c>
      <c r="C377" s="35">
        <f>'Workings exc bonus'!J360</f>
        <v>46.68305169470532</v>
      </c>
      <c r="D377" s="35">
        <f t="shared" ref="D377:D379" si="31">AVERAGE(C318:C377)</f>
        <v>35.40274158740754</v>
      </c>
    </row>
    <row r="378" spans="2:4" x14ac:dyDescent="0.35">
      <c r="B378" s="87">
        <v>45597</v>
      </c>
      <c r="C378" s="39">
        <f>'Workings exc bonus'!J361</f>
        <v>47.853187856932969</v>
      </c>
      <c r="D378" s="39">
        <f t="shared" si="31"/>
        <v>35.717821930247581</v>
      </c>
    </row>
    <row r="379" spans="2:4" x14ac:dyDescent="0.35">
      <c r="B379" s="88">
        <v>45627</v>
      </c>
      <c r="C379" s="35">
        <f>'Workings exc bonus'!J362</f>
        <v>47.816548277452185</v>
      </c>
      <c r="D379" s="35">
        <f t="shared" si="31"/>
        <v>36.034900359578714</v>
      </c>
    </row>
    <row r="380" spans="2:4" x14ac:dyDescent="0.35">
      <c r="B380" s="87">
        <v>45658</v>
      </c>
      <c r="C380" s="39">
        <f>'Workings exc bonus'!J363</f>
        <v>47.362521349905592</v>
      </c>
      <c r="D380" s="39">
        <f t="shared" ref="D380:D381" si="32">AVERAGE(C321:C380)</f>
        <v>36.375632792749698</v>
      </c>
    </row>
    <row r="381" spans="2:4" x14ac:dyDescent="0.35">
      <c r="B381" s="88">
        <v>45689</v>
      </c>
      <c r="C381" s="35">
        <f>'Workings exc bonus'!J364</f>
        <v>47.497703033168747</v>
      </c>
      <c r="D381" s="35">
        <f t="shared" si="32"/>
        <v>36.720972099850734</v>
      </c>
    </row>
    <row r="382" spans="2:4" x14ac:dyDescent="0.35">
      <c r="B382" s="87">
        <v>45717</v>
      </c>
      <c r="C382" s="39">
        <f>'Workings exc bonus'!J365</f>
        <v>43.798839327804181</v>
      </c>
      <c r="D382" s="39">
        <f t="shared" ref="D382:D383" si="33">AVERAGE(C323:C382)</f>
        <v>37.022606412508885</v>
      </c>
    </row>
    <row r="383" spans="2:4" x14ac:dyDescent="0.35">
      <c r="B383" s="88">
        <v>45748</v>
      </c>
      <c r="C383" s="35">
        <f>'Workings exc bonus'!J366</f>
        <v>43.637733111869451</v>
      </c>
      <c r="D383" s="35">
        <f t="shared" si="33"/>
        <v>37.338798182343496</v>
      </c>
    </row>
    <row r="384" spans="2:4" x14ac:dyDescent="0.35">
      <c r="B384" s="87">
        <v>45778</v>
      </c>
      <c r="C384" s="39">
        <f>'Workings exc bonus'!J367</f>
        <v>43.16458357561261</v>
      </c>
      <c r="D384" s="39">
        <f t="shared" ref="D384:D385" si="34">AVERAGE(C325:C384)</f>
        <v>37.650427650262252</v>
      </c>
    </row>
    <row r="385" spans="2:4" x14ac:dyDescent="0.35">
      <c r="B385" s="88">
        <v>45809</v>
      </c>
      <c r="C385" s="35">
        <f>'Workings exc bonus'!J368</f>
        <v>42.810286679848602</v>
      </c>
      <c r="D385" s="35">
        <f t="shared" si="34"/>
        <v>37.938392941825185</v>
      </c>
    </row>
    <row r="386" spans="2:4" x14ac:dyDescent="0.35">
      <c r="B386" s="87">
        <v>45839</v>
      </c>
      <c r="C386" s="39">
        <f>'Workings exc bonus'!J369</f>
        <v>41.944189288048555</v>
      </c>
      <c r="D386" s="39">
        <f t="shared" ref="D386:D387" si="35">AVERAGE(C327:C386)</f>
        <v>38.201641232584421</v>
      </c>
    </row>
    <row r="387" spans="2:4" x14ac:dyDescent="0.35">
      <c r="B387" s="88">
        <v>45870</v>
      </c>
      <c r="C387" s="35">
        <f>'Workings exc bonus'!J370</f>
        <v>41.436594226118849</v>
      </c>
      <c r="D387" s="35">
        <f t="shared" si="35"/>
        <v>38.447747184640889</v>
      </c>
    </row>
    <row r="388" spans="2:4" x14ac:dyDescent="0.35">
      <c r="B388" s="87">
        <v>45901</v>
      </c>
      <c r="C388" s="39">
        <f>'Workings exc bonus'!J371</f>
        <v>40.538574087422951</v>
      </c>
      <c r="D388" s="39">
        <f t="shared" ref="D388:D389" si="36">AVERAGE(C329:C388)</f>
        <v>38.653903054454275</v>
      </c>
    </row>
    <row r="389" spans="2:4" x14ac:dyDescent="0.35">
      <c r="B389" s="88">
        <v>45931</v>
      </c>
      <c r="C389" s="35">
        <f>'Workings exc bonus'!J372</f>
        <v>39.087190547695059</v>
      </c>
      <c r="D389" s="35">
        <f t="shared" si="36"/>
        <v>38.812306405845938</v>
      </c>
    </row>
  </sheetData>
  <conditionalFormatting sqref="D8:D66">
    <cfRule type="expression" dxfId="0" priority="1">
      <formula>$C8:$C247&gt;$L$2</formula>
    </cfRule>
  </conditionalFormatting>
  <pageMargins left="0.7" right="0.7" top="0.75" bottom="0.75" header="0.3" footer="0.3"/>
  <pageSetup paperSize="9" orientation="portrait" r:id="rId1"/>
  <ignoredErrors>
    <ignoredError sqref="D68:D308 D309:D316 D343:D346 D347:D350"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S374"/>
  <sheetViews>
    <sheetView zoomScaleNormal="100" workbookViewId="0">
      <pane xSplit="1" ySplit="2" topLeftCell="B353" activePane="bottomRight" state="frozen"/>
      <selection pane="topRight" activeCell="B1" sqref="B1"/>
      <selection pane="bottomLeft" activeCell="A3" sqref="A3"/>
      <selection pane="bottomRight" activeCell="A373" sqref="A373"/>
    </sheetView>
  </sheetViews>
  <sheetFormatPr defaultRowHeight="14" x14ac:dyDescent="0.3"/>
  <cols>
    <col min="1" max="1" width="10.58203125" style="4" customWidth="1"/>
    <col min="2" max="24" width="9" style="4" customWidth="1"/>
    <col min="25" max="25" width="20.58203125" style="4" customWidth="1"/>
    <col min="26" max="36" width="9.5" style="4" customWidth="1"/>
    <col min="37" max="49" width="9" style="4" customWidth="1"/>
    <col min="50" max="50" width="12" style="4" customWidth="1"/>
    <col min="51" max="59" width="9" style="4" customWidth="1"/>
    <col min="60" max="60" width="11" style="4" customWidth="1"/>
    <col min="61" max="61" width="12" style="4" customWidth="1"/>
    <col min="62" max="62" width="14.5" style="4" customWidth="1"/>
    <col min="63" max="63" width="12.08203125" style="4" customWidth="1"/>
    <col min="64" max="65" width="16.08203125" style="4" customWidth="1"/>
    <col min="66" max="66" width="13.5" style="4" customWidth="1"/>
    <col min="67" max="67" width="13.08203125" style="4" customWidth="1"/>
    <col min="68" max="69" width="12.08203125" style="4" customWidth="1"/>
    <col min="70" max="72" width="12.5" style="4" customWidth="1"/>
    <col min="73" max="280" width="9" style="4" customWidth="1"/>
    <col min="281" max="281" width="20.58203125" style="4" customWidth="1"/>
    <col min="282" max="292" width="9.5" style="4" customWidth="1"/>
    <col min="293" max="305" width="9" style="4" customWidth="1"/>
    <col min="306" max="306" width="12" style="4" customWidth="1"/>
    <col min="307" max="315" width="9" style="4" customWidth="1"/>
    <col min="316" max="316" width="11" style="4" customWidth="1"/>
    <col min="317" max="317" width="12" style="4" customWidth="1"/>
    <col min="318" max="318" width="14.5" style="4" customWidth="1"/>
    <col min="319" max="319" width="12.08203125" style="4" customWidth="1"/>
    <col min="320" max="321" width="16.08203125" style="4" customWidth="1"/>
    <col min="322" max="322" width="13.5" style="4" customWidth="1"/>
    <col min="323" max="323" width="13.08203125" style="4" customWidth="1"/>
    <col min="324" max="325" width="12.08203125" style="4" customWidth="1"/>
    <col min="326" max="328" width="12.5" style="4" customWidth="1"/>
    <col min="329" max="536" width="9" style="4" customWidth="1"/>
    <col min="537" max="537" width="20.58203125" style="4" customWidth="1"/>
    <col min="538" max="548" width="9.5" style="4" customWidth="1"/>
    <col min="549" max="561" width="9" style="4" customWidth="1"/>
    <col min="562" max="562" width="12" style="4" customWidth="1"/>
    <col min="563" max="571" width="9" style="4" customWidth="1"/>
    <col min="572" max="572" width="11" style="4" customWidth="1"/>
    <col min="573" max="573" width="12" style="4" customWidth="1"/>
    <col min="574" max="574" width="14.5" style="4" customWidth="1"/>
    <col min="575" max="575" width="12.08203125" style="4" customWidth="1"/>
    <col min="576" max="577" width="16.08203125" style="4" customWidth="1"/>
    <col min="578" max="578" width="13.5" style="4" customWidth="1"/>
    <col min="579" max="579" width="13.08203125" style="4" customWidth="1"/>
    <col min="580" max="581" width="12.08203125" style="4" customWidth="1"/>
    <col min="582" max="584" width="12.5" style="4" customWidth="1"/>
    <col min="585" max="792" width="9" style="4" customWidth="1"/>
    <col min="793" max="793" width="20.58203125" style="4" customWidth="1"/>
    <col min="794" max="804" width="9.5" style="4" customWidth="1"/>
    <col min="805" max="817" width="9" style="4" customWidth="1"/>
    <col min="818" max="818" width="12" style="4" customWidth="1"/>
    <col min="819" max="827" width="9" style="4" customWidth="1"/>
    <col min="828" max="828" width="11" style="4" customWidth="1"/>
    <col min="829" max="829" width="12" style="4" customWidth="1"/>
    <col min="830" max="830" width="14.5" style="4" customWidth="1"/>
    <col min="831" max="831" width="12.08203125" style="4" customWidth="1"/>
    <col min="832" max="833" width="16.08203125" style="4" customWidth="1"/>
    <col min="834" max="834" width="13.5" style="4" customWidth="1"/>
    <col min="835" max="835" width="13.08203125" style="4" customWidth="1"/>
    <col min="836" max="837" width="12.08203125" style="4" customWidth="1"/>
    <col min="838" max="840" width="12.5" style="4" customWidth="1"/>
    <col min="841" max="1048" width="9" style="4" customWidth="1"/>
    <col min="1049" max="1049" width="20.58203125" style="4" customWidth="1"/>
    <col min="1050" max="1060" width="9.5" style="4" customWidth="1"/>
    <col min="1061" max="1073" width="9" style="4" customWidth="1"/>
    <col min="1074" max="1074" width="12" style="4" customWidth="1"/>
    <col min="1075" max="1083" width="9" style="4" customWidth="1"/>
    <col min="1084" max="1084" width="11" style="4" customWidth="1"/>
    <col min="1085" max="1085" width="12" style="4" customWidth="1"/>
    <col min="1086" max="1086" width="14.5" style="4" customWidth="1"/>
    <col min="1087" max="1087" width="12.08203125" style="4" customWidth="1"/>
    <col min="1088" max="1089" width="16.08203125" style="4" customWidth="1"/>
    <col min="1090" max="1090" width="13.5" style="4" customWidth="1"/>
    <col min="1091" max="1091" width="13.08203125" style="4" customWidth="1"/>
    <col min="1092" max="1093" width="12.08203125" style="4" customWidth="1"/>
    <col min="1094" max="1096" width="12.5" style="4" customWidth="1"/>
    <col min="1097" max="1304" width="9" style="4" customWidth="1"/>
    <col min="1305" max="1305" width="20.58203125" style="4" customWidth="1"/>
    <col min="1306" max="1316" width="9.5" style="4" customWidth="1"/>
    <col min="1317" max="1329" width="9" style="4" customWidth="1"/>
    <col min="1330" max="1330" width="12" style="4" customWidth="1"/>
    <col min="1331" max="1339" width="9" style="4" customWidth="1"/>
    <col min="1340" max="1340" width="11" style="4" customWidth="1"/>
    <col min="1341" max="1341" width="12" style="4" customWidth="1"/>
    <col min="1342" max="1342" width="14.5" style="4" customWidth="1"/>
    <col min="1343" max="1343" width="12.08203125" style="4" customWidth="1"/>
    <col min="1344" max="1345" width="16.08203125" style="4" customWidth="1"/>
    <col min="1346" max="1346" width="13.5" style="4" customWidth="1"/>
    <col min="1347" max="1347" width="13.08203125" style="4" customWidth="1"/>
    <col min="1348" max="1349" width="12.08203125" style="4" customWidth="1"/>
    <col min="1350" max="1352" width="12.5" style="4" customWidth="1"/>
    <col min="1353" max="1560" width="9" style="4" customWidth="1"/>
    <col min="1561" max="1561" width="20.58203125" style="4" customWidth="1"/>
    <col min="1562" max="1572" width="9.5" style="4" customWidth="1"/>
    <col min="1573" max="1585" width="9" style="4" customWidth="1"/>
    <col min="1586" max="1586" width="12" style="4" customWidth="1"/>
    <col min="1587" max="1595" width="9" style="4" customWidth="1"/>
    <col min="1596" max="1596" width="11" style="4" customWidth="1"/>
    <col min="1597" max="1597" width="12" style="4" customWidth="1"/>
    <col min="1598" max="1598" width="14.5" style="4" customWidth="1"/>
    <col min="1599" max="1599" width="12.08203125" style="4" customWidth="1"/>
    <col min="1600" max="1601" width="16.08203125" style="4" customWidth="1"/>
    <col min="1602" max="1602" width="13.5" style="4" customWidth="1"/>
    <col min="1603" max="1603" width="13.08203125" style="4" customWidth="1"/>
    <col min="1604" max="1605" width="12.08203125" style="4" customWidth="1"/>
    <col min="1606" max="1608" width="12.5" style="4" customWidth="1"/>
    <col min="1609" max="1816" width="9" style="4" customWidth="1"/>
    <col min="1817" max="1817" width="20.58203125" style="4" customWidth="1"/>
    <col min="1818" max="1828" width="9.5" style="4" customWidth="1"/>
    <col min="1829" max="1841" width="9" style="4" customWidth="1"/>
    <col min="1842" max="1842" width="12" style="4" customWidth="1"/>
    <col min="1843" max="1851" width="9" style="4" customWidth="1"/>
    <col min="1852" max="1852" width="11" style="4" customWidth="1"/>
    <col min="1853" max="1853" width="12" style="4" customWidth="1"/>
    <col min="1854" max="1854" width="14.5" style="4" customWidth="1"/>
    <col min="1855" max="1855" width="12.08203125" style="4" customWidth="1"/>
    <col min="1856" max="1857" width="16.08203125" style="4" customWidth="1"/>
    <col min="1858" max="1858" width="13.5" style="4" customWidth="1"/>
    <col min="1859" max="1859" width="13.08203125" style="4" customWidth="1"/>
    <col min="1860" max="1861" width="12.08203125" style="4" customWidth="1"/>
    <col min="1862" max="1864" width="12.5" style="4" customWidth="1"/>
    <col min="1865" max="2072" width="9" style="4" customWidth="1"/>
    <col min="2073" max="2073" width="20.58203125" style="4" customWidth="1"/>
    <col min="2074" max="2084" width="9.5" style="4" customWidth="1"/>
    <col min="2085" max="2097" width="9" style="4" customWidth="1"/>
    <col min="2098" max="2098" width="12" style="4" customWidth="1"/>
    <col min="2099" max="2107" width="9" style="4" customWidth="1"/>
    <col min="2108" max="2108" width="11" style="4" customWidth="1"/>
    <col min="2109" max="2109" width="12" style="4" customWidth="1"/>
    <col min="2110" max="2110" width="14.5" style="4" customWidth="1"/>
    <col min="2111" max="2111" width="12.08203125" style="4" customWidth="1"/>
    <col min="2112" max="2113" width="16.08203125" style="4" customWidth="1"/>
    <col min="2114" max="2114" width="13.5" style="4" customWidth="1"/>
    <col min="2115" max="2115" width="13.08203125" style="4" customWidth="1"/>
    <col min="2116" max="2117" width="12.08203125" style="4" customWidth="1"/>
    <col min="2118" max="2120" width="12.5" style="4" customWidth="1"/>
    <col min="2121" max="2328" width="9" style="4" customWidth="1"/>
    <col min="2329" max="2329" width="20.58203125" style="4" customWidth="1"/>
    <col min="2330" max="2340" width="9.5" style="4" customWidth="1"/>
    <col min="2341" max="2353" width="9" style="4" customWidth="1"/>
    <col min="2354" max="2354" width="12" style="4" customWidth="1"/>
    <col min="2355" max="2363" width="9" style="4" customWidth="1"/>
    <col min="2364" max="2364" width="11" style="4" customWidth="1"/>
    <col min="2365" max="2365" width="12" style="4" customWidth="1"/>
    <col min="2366" max="2366" width="14.5" style="4" customWidth="1"/>
    <col min="2367" max="2367" width="12.08203125" style="4" customWidth="1"/>
    <col min="2368" max="2369" width="16.08203125" style="4" customWidth="1"/>
    <col min="2370" max="2370" width="13.5" style="4" customWidth="1"/>
    <col min="2371" max="2371" width="13.08203125" style="4" customWidth="1"/>
    <col min="2372" max="2373" width="12.08203125" style="4" customWidth="1"/>
    <col min="2374" max="2376" width="12.5" style="4" customWidth="1"/>
    <col min="2377" max="2584" width="9" style="4" customWidth="1"/>
    <col min="2585" max="2585" width="20.58203125" style="4" customWidth="1"/>
    <col min="2586" max="2596" width="9.5" style="4" customWidth="1"/>
    <col min="2597" max="2609" width="9" style="4" customWidth="1"/>
    <col min="2610" max="2610" width="12" style="4" customWidth="1"/>
    <col min="2611" max="2619" width="9" style="4" customWidth="1"/>
    <col min="2620" max="2620" width="11" style="4" customWidth="1"/>
    <col min="2621" max="2621" width="12" style="4" customWidth="1"/>
    <col min="2622" max="2622" width="14.5" style="4" customWidth="1"/>
    <col min="2623" max="2623" width="12.08203125" style="4" customWidth="1"/>
    <col min="2624" max="2625" width="16.08203125" style="4" customWidth="1"/>
    <col min="2626" max="2626" width="13.5" style="4" customWidth="1"/>
    <col min="2627" max="2627" width="13.08203125" style="4" customWidth="1"/>
    <col min="2628" max="2629" width="12.08203125" style="4" customWidth="1"/>
    <col min="2630" max="2632" width="12.5" style="4" customWidth="1"/>
    <col min="2633" max="2840" width="9" style="4" customWidth="1"/>
    <col min="2841" max="2841" width="20.58203125" style="4" customWidth="1"/>
    <col min="2842" max="2852" width="9.5" style="4" customWidth="1"/>
    <col min="2853" max="2865" width="9" style="4" customWidth="1"/>
    <col min="2866" max="2866" width="12" style="4" customWidth="1"/>
    <col min="2867" max="2875" width="9" style="4" customWidth="1"/>
    <col min="2876" max="2876" width="11" style="4" customWidth="1"/>
    <col min="2877" max="2877" width="12" style="4" customWidth="1"/>
    <col min="2878" max="2878" width="14.5" style="4" customWidth="1"/>
    <col min="2879" max="2879" width="12.08203125" style="4" customWidth="1"/>
    <col min="2880" max="2881" width="16.08203125" style="4" customWidth="1"/>
    <col min="2882" max="2882" width="13.5" style="4" customWidth="1"/>
    <col min="2883" max="2883" width="13.08203125" style="4" customWidth="1"/>
    <col min="2884" max="2885" width="12.08203125" style="4" customWidth="1"/>
    <col min="2886" max="2888" width="12.5" style="4" customWidth="1"/>
    <col min="2889" max="3096" width="9" style="4" customWidth="1"/>
    <col min="3097" max="3097" width="20.58203125" style="4" customWidth="1"/>
    <col min="3098" max="3108" width="9.5" style="4" customWidth="1"/>
    <col min="3109" max="3121" width="9" style="4" customWidth="1"/>
    <col min="3122" max="3122" width="12" style="4" customWidth="1"/>
    <col min="3123" max="3131" width="9" style="4" customWidth="1"/>
    <col min="3132" max="3132" width="11" style="4" customWidth="1"/>
    <col min="3133" max="3133" width="12" style="4" customWidth="1"/>
    <col min="3134" max="3134" width="14.5" style="4" customWidth="1"/>
    <col min="3135" max="3135" width="12.08203125" style="4" customWidth="1"/>
    <col min="3136" max="3137" width="16.08203125" style="4" customWidth="1"/>
    <col min="3138" max="3138" width="13.5" style="4" customWidth="1"/>
    <col min="3139" max="3139" width="13.08203125" style="4" customWidth="1"/>
    <col min="3140" max="3141" width="12.08203125" style="4" customWidth="1"/>
    <col min="3142" max="3144" width="12.5" style="4" customWidth="1"/>
    <col min="3145" max="3352" width="9" style="4" customWidth="1"/>
    <col min="3353" max="3353" width="20.58203125" style="4" customWidth="1"/>
    <col min="3354" max="3364" width="9.5" style="4" customWidth="1"/>
    <col min="3365" max="3377" width="9" style="4" customWidth="1"/>
    <col min="3378" max="3378" width="12" style="4" customWidth="1"/>
    <col min="3379" max="3387" width="9" style="4" customWidth="1"/>
    <col min="3388" max="3388" width="11" style="4" customWidth="1"/>
    <col min="3389" max="3389" width="12" style="4" customWidth="1"/>
    <col min="3390" max="3390" width="14.5" style="4" customWidth="1"/>
    <col min="3391" max="3391" width="12.08203125" style="4" customWidth="1"/>
    <col min="3392" max="3393" width="16.08203125" style="4" customWidth="1"/>
    <col min="3394" max="3394" width="13.5" style="4" customWidth="1"/>
    <col min="3395" max="3395" width="13.08203125" style="4" customWidth="1"/>
    <col min="3396" max="3397" width="12.08203125" style="4" customWidth="1"/>
    <col min="3398" max="3400" width="12.5" style="4" customWidth="1"/>
    <col min="3401" max="3608" width="9" style="4" customWidth="1"/>
    <col min="3609" max="3609" width="20.58203125" style="4" customWidth="1"/>
    <col min="3610" max="3620" width="9.5" style="4" customWidth="1"/>
    <col min="3621" max="3633" width="9" style="4" customWidth="1"/>
    <col min="3634" max="3634" width="12" style="4" customWidth="1"/>
    <col min="3635" max="3643" width="9" style="4" customWidth="1"/>
    <col min="3644" max="3644" width="11" style="4" customWidth="1"/>
    <col min="3645" max="3645" width="12" style="4" customWidth="1"/>
    <col min="3646" max="3646" width="14.5" style="4" customWidth="1"/>
    <col min="3647" max="3647" width="12.08203125" style="4" customWidth="1"/>
    <col min="3648" max="3649" width="16.08203125" style="4" customWidth="1"/>
    <col min="3650" max="3650" width="13.5" style="4" customWidth="1"/>
    <col min="3651" max="3651" width="13.08203125" style="4" customWidth="1"/>
    <col min="3652" max="3653" width="12.08203125" style="4" customWidth="1"/>
    <col min="3654" max="3656" width="12.5" style="4" customWidth="1"/>
    <col min="3657" max="3864" width="9" style="4" customWidth="1"/>
    <col min="3865" max="3865" width="20.58203125" style="4" customWidth="1"/>
    <col min="3866" max="3876" width="9.5" style="4" customWidth="1"/>
    <col min="3877" max="3889" width="9" style="4" customWidth="1"/>
    <col min="3890" max="3890" width="12" style="4" customWidth="1"/>
    <col min="3891" max="3899" width="9" style="4" customWidth="1"/>
    <col min="3900" max="3900" width="11" style="4" customWidth="1"/>
    <col min="3901" max="3901" width="12" style="4" customWidth="1"/>
    <col min="3902" max="3902" width="14.5" style="4" customWidth="1"/>
    <col min="3903" max="3903" width="12.08203125" style="4" customWidth="1"/>
    <col min="3904" max="3905" width="16.08203125" style="4" customWidth="1"/>
    <col min="3906" max="3906" width="13.5" style="4" customWidth="1"/>
    <col min="3907" max="3907" width="13.08203125" style="4" customWidth="1"/>
    <col min="3908" max="3909" width="12.08203125" style="4" customWidth="1"/>
    <col min="3910" max="3912" width="12.5" style="4" customWidth="1"/>
    <col min="3913" max="4120" width="9" style="4" customWidth="1"/>
    <col min="4121" max="4121" width="20.58203125" style="4" customWidth="1"/>
    <col min="4122" max="4132" width="9.5" style="4" customWidth="1"/>
    <col min="4133" max="4145" width="9" style="4" customWidth="1"/>
    <col min="4146" max="4146" width="12" style="4" customWidth="1"/>
    <col min="4147" max="4155" width="9" style="4" customWidth="1"/>
    <col min="4156" max="4156" width="11" style="4" customWidth="1"/>
    <col min="4157" max="4157" width="12" style="4" customWidth="1"/>
    <col min="4158" max="4158" width="14.5" style="4" customWidth="1"/>
    <col min="4159" max="4159" width="12.08203125" style="4" customWidth="1"/>
    <col min="4160" max="4161" width="16.08203125" style="4" customWidth="1"/>
    <col min="4162" max="4162" width="13.5" style="4" customWidth="1"/>
    <col min="4163" max="4163" width="13.08203125" style="4" customWidth="1"/>
    <col min="4164" max="4165" width="12.08203125" style="4" customWidth="1"/>
    <col min="4166" max="4168" width="12.5" style="4" customWidth="1"/>
    <col min="4169" max="4376" width="9" style="4" customWidth="1"/>
    <col min="4377" max="4377" width="20.58203125" style="4" customWidth="1"/>
    <col min="4378" max="4388" width="9.5" style="4" customWidth="1"/>
    <col min="4389" max="4401" width="9" style="4" customWidth="1"/>
    <col min="4402" max="4402" width="12" style="4" customWidth="1"/>
    <col min="4403" max="4411" width="9" style="4" customWidth="1"/>
    <col min="4412" max="4412" width="11" style="4" customWidth="1"/>
    <col min="4413" max="4413" width="12" style="4" customWidth="1"/>
    <col min="4414" max="4414" width="14.5" style="4" customWidth="1"/>
    <col min="4415" max="4415" width="12.08203125" style="4" customWidth="1"/>
    <col min="4416" max="4417" width="16.08203125" style="4" customWidth="1"/>
    <col min="4418" max="4418" width="13.5" style="4" customWidth="1"/>
    <col min="4419" max="4419" width="13.08203125" style="4" customWidth="1"/>
    <col min="4420" max="4421" width="12.08203125" style="4" customWidth="1"/>
    <col min="4422" max="4424" width="12.5" style="4" customWidth="1"/>
    <col min="4425" max="4632" width="9" style="4" customWidth="1"/>
    <col min="4633" max="4633" width="20.58203125" style="4" customWidth="1"/>
    <col min="4634" max="4644" width="9.5" style="4" customWidth="1"/>
    <col min="4645" max="4657" width="9" style="4" customWidth="1"/>
    <col min="4658" max="4658" width="12" style="4" customWidth="1"/>
    <col min="4659" max="4667" width="9" style="4" customWidth="1"/>
    <col min="4668" max="4668" width="11" style="4" customWidth="1"/>
    <col min="4669" max="4669" width="12" style="4" customWidth="1"/>
    <col min="4670" max="4670" width="14.5" style="4" customWidth="1"/>
    <col min="4671" max="4671" width="12.08203125" style="4" customWidth="1"/>
    <col min="4672" max="4673" width="16.08203125" style="4" customWidth="1"/>
    <col min="4674" max="4674" width="13.5" style="4" customWidth="1"/>
    <col min="4675" max="4675" width="13.08203125" style="4" customWidth="1"/>
    <col min="4676" max="4677" width="12.08203125" style="4" customWidth="1"/>
    <col min="4678" max="4680" width="12.5" style="4" customWidth="1"/>
    <col min="4681" max="4888" width="9" style="4" customWidth="1"/>
    <col min="4889" max="4889" width="20.58203125" style="4" customWidth="1"/>
    <col min="4890" max="4900" width="9.5" style="4" customWidth="1"/>
    <col min="4901" max="4913" width="9" style="4" customWidth="1"/>
    <col min="4914" max="4914" width="12" style="4" customWidth="1"/>
    <col min="4915" max="4923" width="9" style="4" customWidth="1"/>
    <col min="4924" max="4924" width="11" style="4" customWidth="1"/>
    <col min="4925" max="4925" width="12" style="4" customWidth="1"/>
    <col min="4926" max="4926" width="14.5" style="4" customWidth="1"/>
    <col min="4927" max="4927" width="12.08203125" style="4" customWidth="1"/>
    <col min="4928" max="4929" width="16.08203125" style="4" customWidth="1"/>
    <col min="4930" max="4930" width="13.5" style="4" customWidth="1"/>
    <col min="4931" max="4931" width="13.08203125" style="4" customWidth="1"/>
    <col min="4932" max="4933" width="12.08203125" style="4" customWidth="1"/>
    <col min="4934" max="4936" width="12.5" style="4" customWidth="1"/>
    <col min="4937" max="5144" width="9" style="4" customWidth="1"/>
    <col min="5145" max="5145" width="20.58203125" style="4" customWidth="1"/>
    <col min="5146" max="5156" width="9.5" style="4" customWidth="1"/>
    <col min="5157" max="5169" width="9" style="4" customWidth="1"/>
    <col min="5170" max="5170" width="12" style="4" customWidth="1"/>
    <col min="5171" max="5179" width="9" style="4" customWidth="1"/>
    <col min="5180" max="5180" width="11" style="4" customWidth="1"/>
    <col min="5181" max="5181" width="12" style="4" customWidth="1"/>
    <col min="5182" max="5182" width="14.5" style="4" customWidth="1"/>
    <col min="5183" max="5183" width="12.08203125" style="4" customWidth="1"/>
    <col min="5184" max="5185" width="16.08203125" style="4" customWidth="1"/>
    <col min="5186" max="5186" width="13.5" style="4" customWidth="1"/>
    <col min="5187" max="5187" width="13.08203125" style="4" customWidth="1"/>
    <col min="5188" max="5189" width="12.08203125" style="4" customWidth="1"/>
    <col min="5190" max="5192" width="12.5" style="4" customWidth="1"/>
    <col min="5193" max="5400" width="9" style="4" customWidth="1"/>
    <col min="5401" max="5401" width="20.58203125" style="4" customWidth="1"/>
    <col min="5402" max="5412" width="9.5" style="4" customWidth="1"/>
    <col min="5413" max="5425" width="9" style="4" customWidth="1"/>
    <col min="5426" max="5426" width="12" style="4" customWidth="1"/>
    <col min="5427" max="5435" width="9" style="4" customWidth="1"/>
    <col min="5436" max="5436" width="11" style="4" customWidth="1"/>
    <col min="5437" max="5437" width="12" style="4" customWidth="1"/>
    <col min="5438" max="5438" width="14.5" style="4" customWidth="1"/>
    <col min="5439" max="5439" width="12.08203125" style="4" customWidth="1"/>
    <col min="5440" max="5441" width="16.08203125" style="4" customWidth="1"/>
    <col min="5442" max="5442" width="13.5" style="4" customWidth="1"/>
    <col min="5443" max="5443" width="13.08203125" style="4" customWidth="1"/>
    <col min="5444" max="5445" width="12.08203125" style="4" customWidth="1"/>
    <col min="5446" max="5448" width="12.5" style="4" customWidth="1"/>
    <col min="5449" max="5656" width="9" style="4" customWidth="1"/>
    <col min="5657" max="5657" width="20.58203125" style="4" customWidth="1"/>
    <col min="5658" max="5668" width="9.5" style="4" customWidth="1"/>
    <col min="5669" max="5681" width="9" style="4" customWidth="1"/>
    <col min="5682" max="5682" width="12" style="4" customWidth="1"/>
    <col min="5683" max="5691" width="9" style="4" customWidth="1"/>
    <col min="5692" max="5692" width="11" style="4" customWidth="1"/>
    <col min="5693" max="5693" width="12" style="4" customWidth="1"/>
    <col min="5694" max="5694" width="14.5" style="4" customWidth="1"/>
    <col min="5695" max="5695" width="12.08203125" style="4" customWidth="1"/>
    <col min="5696" max="5697" width="16.08203125" style="4" customWidth="1"/>
    <col min="5698" max="5698" width="13.5" style="4" customWidth="1"/>
    <col min="5699" max="5699" width="13.08203125" style="4" customWidth="1"/>
    <col min="5700" max="5701" width="12.08203125" style="4" customWidth="1"/>
    <col min="5702" max="5704" width="12.5" style="4" customWidth="1"/>
    <col min="5705" max="5912" width="9" style="4" customWidth="1"/>
    <col min="5913" max="5913" width="20.58203125" style="4" customWidth="1"/>
    <col min="5914" max="5924" width="9.5" style="4" customWidth="1"/>
    <col min="5925" max="5937" width="9" style="4" customWidth="1"/>
    <col min="5938" max="5938" width="12" style="4" customWidth="1"/>
    <col min="5939" max="5947" width="9" style="4" customWidth="1"/>
    <col min="5948" max="5948" width="11" style="4" customWidth="1"/>
    <col min="5949" max="5949" width="12" style="4" customWidth="1"/>
    <col min="5950" max="5950" width="14.5" style="4" customWidth="1"/>
    <col min="5951" max="5951" width="12.08203125" style="4" customWidth="1"/>
    <col min="5952" max="5953" width="16.08203125" style="4" customWidth="1"/>
    <col min="5954" max="5954" width="13.5" style="4" customWidth="1"/>
    <col min="5955" max="5955" width="13.08203125" style="4" customWidth="1"/>
    <col min="5956" max="5957" width="12.08203125" style="4" customWidth="1"/>
    <col min="5958" max="5960" width="12.5" style="4" customWidth="1"/>
    <col min="5961" max="6168" width="9" style="4" customWidth="1"/>
    <col min="6169" max="6169" width="20.58203125" style="4" customWidth="1"/>
    <col min="6170" max="6180" width="9.5" style="4" customWidth="1"/>
    <col min="6181" max="6193" width="9" style="4" customWidth="1"/>
    <col min="6194" max="6194" width="12" style="4" customWidth="1"/>
    <col min="6195" max="6203" width="9" style="4" customWidth="1"/>
    <col min="6204" max="6204" width="11" style="4" customWidth="1"/>
    <col min="6205" max="6205" width="12" style="4" customWidth="1"/>
    <col min="6206" max="6206" width="14.5" style="4" customWidth="1"/>
    <col min="6207" max="6207" width="12.08203125" style="4" customWidth="1"/>
    <col min="6208" max="6209" width="16.08203125" style="4" customWidth="1"/>
    <col min="6210" max="6210" width="13.5" style="4" customWidth="1"/>
    <col min="6211" max="6211" width="13.08203125" style="4" customWidth="1"/>
    <col min="6212" max="6213" width="12.08203125" style="4" customWidth="1"/>
    <col min="6214" max="6216" width="12.5" style="4" customWidth="1"/>
    <col min="6217" max="6424" width="9" style="4" customWidth="1"/>
    <col min="6425" max="6425" width="20.58203125" style="4" customWidth="1"/>
    <col min="6426" max="6436" width="9.5" style="4" customWidth="1"/>
    <col min="6437" max="6449" width="9" style="4" customWidth="1"/>
    <col min="6450" max="6450" width="12" style="4" customWidth="1"/>
    <col min="6451" max="6459" width="9" style="4" customWidth="1"/>
    <col min="6460" max="6460" width="11" style="4" customWidth="1"/>
    <col min="6461" max="6461" width="12" style="4" customWidth="1"/>
    <col min="6462" max="6462" width="14.5" style="4" customWidth="1"/>
    <col min="6463" max="6463" width="12.08203125" style="4" customWidth="1"/>
    <col min="6464" max="6465" width="16.08203125" style="4" customWidth="1"/>
    <col min="6466" max="6466" width="13.5" style="4" customWidth="1"/>
    <col min="6467" max="6467" width="13.08203125" style="4" customWidth="1"/>
    <col min="6468" max="6469" width="12.08203125" style="4" customWidth="1"/>
    <col min="6470" max="6472" width="12.5" style="4" customWidth="1"/>
    <col min="6473" max="6680" width="9" style="4" customWidth="1"/>
    <col min="6681" max="6681" width="20.58203125" style="4" customWidth="1"/>
    <col min="6682" max="6692" width="9.5" style="4" customWidth="1"/>
    <col min="6693" max="6705" width="9" style="4" customWidth="1"/>
    <col min="6706" max="6706" width="12" style="4" customWidth="1"/>
    <col min="6707" max="6715" width="9" style="4" customWidth="1"/>
    <col min="6716" max="6716" width="11" style="4" customWidth="1"/>
    <col min="6717" max="6717" width="12" style="4" customWidth="1"/>
    <col min="6718" max="6718" width="14.5" style="4" customWidth="1"/>
    <col min="6719" max="6719" width="12.08203125" style="4" customWidth="1"/>
    <col min="6720" max="6721" width="16.08203125" style="4" customWidth="1"/>
    <col min="6722" max="6722" width="13.5" style="4" customWidth="1"/>
    <col min="6723" max="6723" width="13.08203125" style="4" customWidth="1"/>
    <col min="6724" max="6725" width="12.08203125" style="4" customWidth="1"/>
    <col min="6726" max="6728" width="12.5" style="4" customWidth="1"/>
    <col min="6729" max="6936" width="9" style="4" customWidth="1"/>
    <col min="6937" max="6937" width="20.58203125" style="4" customWidth="1"/>
    <col min="6938" max="6948" width="9.5" style="4" customWidth="1"/>
    <col min="6949" max="6961" width="9" style="4" customWidth="1"/>
    <col min="6962" max="6962" width="12" style="4" customWidth="1"/>
    <col min="6963" max="6971" width="9" style="4" customWidth="1"/>
    <col min="6972" max="6972" width="11" style="4" customWidth="1"/>
    <col min="6973" max="6973" width="12" style="4" customWidth="1"/>
    <col min="6974" max="6974" width="14.5" style="4" customWidth="1"/>
    <col min="6975" max="6975" width="12.08203125" style="4" customWidth="1"/>
    <col min="6976" max="6977" width="16.08203125" style="4" customWidth="1"/>
    <col min="6978" max="6978" width="13.5" style="4" customWidth="1"/>
    <col min="6979" max="6979" width="13.08203125" style="4" customWidth="1"/>
    <col min="6980" max="6981" width="12.08203125" style="4" customWidth="1"/>
    <col min="6982" max="6984" width="12.5" style="4" customWidth="1"/>
    <col min="6985" max="7192" width="9" style="4" customWidth="1"/>
    <col min="7193" max="7193" width="20.58203125" style="4" customWidth="1"/>
    <col min="7194" max="7204" width="9.5" style="4" customWidth="1"/>
    <col min="7205" max="7217" width="9" style="4" customWidth="1"/>
    <col min="7218" max="7218" width="12" style="4" customWidth="1"/>
    <col min="7219" max="7227" width="9" style="4" customWidth="1"/>
    <col min="7228" max="7228" width="11" style="4" customWidth="1"/>
    <col min="7229" max="7229" width="12" style="4" customWidth="1"/>
    <col min="7230" max="7230" width="14.5" style="4" customWidth="1"/>
    <col min="7231" max="7231" width="12.08203125" style="4" customWidth="1"/>
    <col min="7232" max="7233" width="16.08203125" style="4" customWidth="1"/>
    <col min="7234" max="7234" width="13.5" style="4" customWidth="1"/>
    <col min="7235" max="7235" width="13.08203125" style="4" customWidth="1"/>
    <col min="7236" max="7237" width="12.08203125" style="4" customWidth="1"/>
    <col min="7238" max="7240" width="12.5" style="4" customWidth="1"/>
    <col min="7241" max="7448" width="9" style="4" customWidth="1"/>
    <col min="7449" max="7449" width="20.58203125" style="4" customWidth="1"/>
    <col min="7450" max="7460" width="9.5" style="4" customWidth="1"/>
    <col min="7461" max="7473" width="9" style="4" customWidth="1"/>
    <col min="7474" max="7474" width="12" style="4" customWidth="1"/>
    <col min="7475" max="7483" width="9" style="4" customWidth="1"/>
    <col min="7484" max="7484" width="11" style="4" customWidth="1"/>
    <col min="7485" max="7485" width="12" style="4" customWidth="1"/>
    <col min="7486" max="7486" width="14.5" style="4" customWidth="1"/>
    <col min="7487" max="7487" width="12.08203125" style="4" customWidth="1"/>
    <col min="7488" max="7489" width="16.08203125" style="4" customWidth="1"/>
    <col min="7490" max="7490" width="13.5" style="4" customWidth="1"/>
    <col min="7491" max="7491" width="13.08203125" style="4" customWidth="1"/>
    <col min="7492" max="7493" width="12.08203125" style="4" customWidth="1"/>
    <col min="7494" max="7496" width="12.5" style="4" customWidth="1"/>
    <col min="7497" max="7704" width="9" style="4" customWidth="1"/>
    <col min="7705" max="7705" width="20.58203125" style="4" customWidth="1"/>
    <col min="7706" max="7716" width="9.5" style="4" customWidth="1"/>
    <col min="7717" max="7729" width="9" style="4" customWidth="1"/>
    <col min="7730" max="7730" width="12" style="4" customWidth="1"/>
    <col min="7731" max="7739" width="9" style="4" customWidth="1"/>
    <col min="7740" max="7740" width="11" style="4" customWidth="1"/>
    <col min="7741" max="7741" width="12" style="4" customWidth="1"/>
    <col min="7742" max="7742" width="14.5" style="4" customWidth="1"/>
    <col min="7743" max="7743" width="12.08203125" style="4" customWidth="1"/>
    <col min="7744" max="7745" width="16.08203125" style="4" customWidth="1"/>
    <col min="7746" max="7746" width="13.5" style="4" customWidth="1"/>
    <col min="7747" max="7747" width="13.08203125" style="4" customWidth="1"/>
    <col min="7748" max="7749" width="12.08203125" style="4" customWidth="1"/>
    <col min="7750" max="7752" width="12.5" style="4" customWidth="1"/>
    <col min="7753" max="7960" width="9" style="4" customWidth="1"/>
    <col min="7961" max="7961" width="20.58203125" style="4" customWidth="1"/>
    <col min="7962" max="7972" width="9.5" style="4" customWidth="1"/>
    <col min="7973" max="7985" width="9" style="4" customWidth="1"/>
    <col min="7986" max="7986" width="12" style="4" customWidth="1"/>
    <col min="7987" max="7995" width="9" style="4" customWidth="1"/>
    <col min="7996" max="7996" width="11" style="4" customWidth="1"/>
    <col min="7997" max="7997" width="12" style="4" customWidth="1"/>
    <col min="7998" max="7998" width="14.5" style="4" customWidth="1"/>
    <col min="7999" max="7999" width="12.08203125" style="4" customWidth="1"/>
    <col min="8000" max="8001" width="16.08203125" style="4" customWidth="1"/>
    <col min="8002" max="8002" width="13.5" style="4" customWidth="1"/>
    <col min="8003" max="8003" width="13.08203125" style="4" customWidth="1"/>
    <col min="8004" max="8005" width="12.08203125" style="4" customWidth="1"/>
    <col min="8006" max="8008" width="12.5" style="4" customWidth="1"/>
    <col min="8009" max="8216" width="9" style="4" customWidth="1"/>
    <col min="8217" max="8217" width="20.58203125" style="4" customWidth="1"/>
    <col min="8218" max="8228" width="9.5" style="4" customWidth="1"/>
    <col min="8229" max="8241" width="9" style="4" customWidth="1"/>
    <col min="8242" max="8242" width="12" style="4" customWidth="1"/>
    <col min="8243" max="8251" width="9" style="4" customWidth="1"/>
    <col min="8252" max="8252" width="11" style="4" customWidth="1"/>
    <col min="8253" max="8253" width="12" style="4" customWidth="1"/>
    <col min="8254" max="8254" width="14.5" style="4" customWidth="1"/>
    <col min="8255" max="8255" width="12.08203125" style="4" customWidth="1"/>
    <col min="8256" max="8257" width="16.08203125" style="4" customWidth="1"/>
    <col min="8258" max="8258" width="13.5" style="4" customWidth="1"/>
    <col min="8259" max="8259" width="13.08203125" style="4" customWidth="1"/>
    <col min="8260" max="8261" width="12.08203125" style="4" customWidth="1"/>
    <col min="8262" max="8264" width="12.5" style="4" customWidth="1"/>
    <col min="8265" max="8472" width="9" style="4" customWidth="1"/>
    <col min="8473" max="8473" width="20.58203125" style="4" customWidth="1"/>
    <col min="8474" max="8484" width="9.5" style="4" customWidth="1"/>
    <col min="8485" max="8497" width="9" style="4" customWidth="1"/>
    <col min="8498" max="8498" width="12" style="4" customWidth="1"/>
    <col min="8499" max="8507" width="9" style="4" customWidth="1"/>
    <col min="8508" max="8508" width="11" style="4" customWidth="1"/>
    <col min="8509" max="8509" width="12" style="4" customWidth="1"/>
    <col min="8510" max="8510" width="14.5" style="4" customWidth="1"/>
    <col min="8511" max="8511" width="12.08203125" style="4" customWidth="1"/>
    <col min="8512" max="8513" width="16.08203125" style="4" customWidth="1"/>
    <col min="8514" max="8514" width="13.5" style="4" customWidth="1"/>
    <col min="8515" max="8515" width="13.08203125" style="4" customWidth="1"/>
    <col min="8516" max="8517" width="12.08203125" style="4" customWidth="1"/>
    <col min="8518" max="8520" width="12.5" style="4" customWidth="1"/>
    <col min="8521" max="8728" width="9" style="4" customWidth="1"/>
    <col min="8729" max="8729" width="20.58203125" style="4" customWidth="1"/>
    <col min="8730" max="8740" width="9.5" style="4" customWidth="1"/>
    <col min="8741" max="8753" width="9" style="4" customWidth="1"/>
    <col min="8754" max="8754" width="12" style="4" customWidth="1"/>
    <col min="8755" max="8763" width="9" style="4" customWidth="1"/>
    <col min="8764" max="8764" width="11" style="4" customWidth="1"/>
    <col min="8765" max="8765" width="12" style="4" customWidth="1"/>
    <col min="8766" max="8766" width="14.5" style="4" customWidth="1"/>
    <col min="8767" max="8767" width="12.08203125" style="4" customWidth="1"/>
    <col min="8768" max="8769" width="16.08203125" style="4" customWidth="1"/>
    <col min="8770" max="8770" width="13.5" style="4" customWidth="1"/>
    <col min="8771" max="8771" width="13.08203125" style="4" customWidth="1"/>
    <col min="8772" max="8773" width="12.08203125" style="4" customWidth="1"/>
    <col min="8774" max="8776" width="12.5" style="4" customWidth="1"/>
    <col min="8777" max="8984" width="9" style="4" customWidth="1"/>
    <col min="8985" max="8985" width="20.58203125" style="4" customWidth="1"/>
    <col min="8986" max="8996" width="9.5" style="4" customWidth="1"/>
    <col min="8997" max="9009" width="9" style="4" customWidth="1"/>
    <col min="9010" max="9010" width="12" style="4" customWidth="1"/>
    <col min="9011" max="9019" width="9" style="4" customWidth="1"/>
    <col min="9020" max="9020" width="11" style="4" customWidth="1"/>
    <col min="9021" max="9021" width="12" style="4" customWidth="1"/>
    <col min="9022" max="9022" width="14.5" style="4" customWidth="1"/>
    <col min="9023" max="9023" width="12.08203125" style="4" customWidth="1"/>
    <col min="9024" max="9025" width="16.08203125" style="4" customWidth="1"/>
    <col min="9026" max="9026" width="13.5" style="4" customWidth="1"/>
    <col min="9027" max="9027" width="13.08203125" style="4" customWidth="1"/>
    <col min="9028" max="9029" width="12.08203125" style="4" customWidth="1"/>
    <col min="9030" max="9032" width="12.5" style="4" customWidth="1"/>
    <col min="9033" max="9240" width="9" style="4" customWidth="1"/>
    <col min="9241" max="9241" width="20.58203125" style="4" customWidth="1"/>
    <col min="9242" max="9252" width="9.5" style="4" customWidth="1"/>
    <col min="9253" max="9265" width="9" style="4" customWidth="1"/>
    <col min="9266" max="9266" width="12" style="4" customWidth="1"/>
    <col min="9267" max="9275" width="9" style="4" customWidth="1"/>
    <col min="9276" max="9276" width="11" style="4" customWidth="1"/>
    <col min="9277" max="9277" width="12" style="4" customWidth="1"/>
    <col min="9278" max="9278" width="14.5" style="4" customWidth="1"/>
    <col min="9279" max="9279" width="12.08203125" style="4" customWidth="1"/>
    <col min="9280" max="9281" width="16.08203125" style="4" customWidth="1"/>
    <col min="9282" max="9282" width="13.5" style="4" customWidth="1"/>
    <col min="9283" max="9283" width="13.08203125" style="4" customWidth="1"/>
    <col min="9284" max="9285" width="12.08203125" style="4" customWidth="1"/>
    <col min="9286" max="9288" width="12.5" style="4" customWidth="1"/>
    <col min="9289" max="9496" width="9" style="4" customWidth="1"/>
    <col min="9497" max="9497" width="20.58203125" style="4" customWidth="1"/>
    <col min="9498" max="9508" width="9.5" style="4" customWidth="1"/>
    <col min="9509" max="9521" width="9" style="4" customWidth="1"/>
    <col min="9522" max="9522" width="12" style="4" customWidth="1"/>
    <col min="9523" max="9531" width="9" style="4" customWidth="1"/>
    <col min="9532" max="9532" width="11" style="4" customWidth="1"/>
    <col min="9533" max="9533" width="12" style="4" customWidth="1"/>
    <col min="9534" max="9534" width="14.5" style="4" customWidth="1"/>
    <col min="9535" max="9535" width="12.08203125" style="4" customWidth="1"/>
    <col min="9536" max="9537" width="16.08203125" style="4" customWidth="1"/>
    <col min="9538" max="9538" width="13.5" style="4" customWidth="1"/>
    <col min="9539" max="9539" width="13.08203125" style="4" customWidth="1"/>
    <col min="9540" max="9541" width="12.08203125" style="4" customWidth="1"/>
    <col min="9542" max="9544" width="12.5" style="4" customWidth="1"/>
    <col min="9545" max="9752" width="9" style="4" customWidth="1"/>
    <col min="9753" max="9753" width="20.58203125" style="4" customWidth="1"/>
    <col min="9754" max="9764" width="9.5" style="4" customWidth="1"/>
    <col min="9765" max="9777" width="9" style="4" customWidth="1"/>
    <col min="9778" max="9778" width="12" style="4" customWidth="1"/>
    <col min="9779" max="9787" width="9" style="4" customWidth="1"/>
    <col min="9788" max="9788" width="11" style="4" customWidth="1"/>
    <col min="9789" max="9789" width="12" style="4" customWidth="1"/>
    <col min="9790" max="9790" width="14.5" style="4" customWidth="1"/>
    <col min="9791" max="9791" width="12.08203125" style="4" customWidth="1"/>
    <col min="9792" max="9793" width="16.08203125" style="4" customWidth="1"/>
    <col min="9794" max="9794" width="13.5" style="4" customWidth="1"/>
    <col min="9795" max="9795" width="13.08203125" style="4" customWidth="1"/>
    <col min="9796" max="9797" width="12.08203125" style="4" customWidth="1"/>
    <col min="9798" max="9800" width="12.5" style="4" customWidth="1"/>
    <col min="9801" max="10008" width="9" style="4" customWidth="1"/>
    <col min="10009" max="10009" width="20.58203125" style="4" customWidth="1"/>
    <col min="10010" max="10020" width="9.5" style="4" customWidth="1"/>
    <col min="10021" max="10033" width="9" style="4" customWidth="1"/>
    <col min="10034" max="10034" width="12" style="4" customWidth="1"/>
    <col min="10035" max="10043" width="9" style="4" customWidth="1"/>
    <col min="10044" max="10044" width="11" style="4" customWidth="1"/>
    <col min="10045" max="10045" width="12" style="4" customWidth="1"/>
    <col min="10046" max="10046" width="14.5" style="4" customWidth="1"/>
    <col min="10047" max="10047" width="12.08203125" style="4" customWidth="1"/>
    <col min="10048" max="10049" width="16.08203125" style="4" customWidth="1"/>
    <col min="10050" max="10050" width="13.5" style="4" customWidth="1"/>
    <col min="10051" max="10051" width="13.08203125" style="4" customWidth="1"/>
    <col min="10052" max="10053" width="12.08203125" style="4" customWidth="1"/>
    <col min="10054" max="10056" width="12.5" style="4" customWidth="1"/>
    <col min="10057" max="10264" width="9" style="4" customWidth="1"/>
    <col min="10265" max="10265" width="20.58203125" style="4" customWidth="1"/>
    <col min="10266" max="10276" width="9.5" style="4" customWidth="1"/>
    <col min="10277" max="10289" width="9" style="4" customWidth="1"/>
    <col min="10290" max="10290" width="12" style="4" customWidth="1"/>
    <col min="10291" max="10299" width="9" style="4" customWidth="1"/>
    <col min="10300" max="10300" width="11" style="4" customWidth="1"/>
    <col min="10301" max="10301" width="12" style="4" customWidth="1"/>
    <col min="10302" max="10302" width="14.5" style="4" customWidth="1"/>
    <col min="10303" max="10303" width="12.08203125" style="4" customWidth="1"/>
    <col min="10304" max="10305" width="16.08203125" style="4" customWidth="1"/>
    <col min="10306" max="10306" width="13.5" style="4" customWidth="1"/>
    <col min="10307" max="10307" width="13.08203125" style="4" customWidth="1"/>
    <col min="10308" max="10309" width="12.08203125" style="4" customWidth="1"/>
    <col min="10310" max="10312" width="12.5" style="4" customWidth="1"/>
    <col min="10313" max="10520" width="9" style="4" customWidth="1"/>
    <col min="10521" max="10521" width="20.58203125" style="4" customWidth="1"/>
    <col min="10522" max="10532" width="9.5" style="4" customWidth="1"/>
    <col min="10533" max="10545" width="9" style="4" customWidth="1"/>
    <col min="10546" max="10546" width="12" style="4" customWidth="1"/>
    <col min="10547" max="10555" width="9" style="4" customWidth="1"/>
    <col min="10556" max="10556" width="11" style="4" customWidth="1"/>
    <col min="10557" max="10557" width="12" style="4" customWidth="1"/>
    <col min="10558" max="10558" width="14.5" style="4" customWidth="1"/>
    <col min="10559" max="10559" width="12.08203125" style="4" customWidth="1"/>
    <col min="10560" max="10561" width="16.08203125" style="4" customWidth="1"/>
    <col min="10562" max="10562" width="13.5" style="4" customWidth="1"/>
    <col min="10563" max="10563" width="13.08203125" style="4" customWidth="1"/>
    <col min="10564" max="10565" width="12.08203125" style="4" customWidth="1"/>
    <col min="10566" max="10568" width="12.5" style="4" customWidth="1"/>
    <col min="10569" max="10776" width="9" style="4" customWidth="1"/>
    <col min="10777" max="10777" width="20.58203125" style="4" customWidth="1"/>
    <col min="10778" max="10788" width="9.5" style="4" customWidth="1"/>
    <col min="10789" max="10801" width="9" style="4" customWidth="1"/>
    <col min="10802" max="10802" width="12" style="4" customWidth="1"/>
    <col min="10803" max="10811" width="9" style="4" customWidth="1"/>
    <col min="10812" max="10812" width="11" style="4" customWidth="1"/>
    <col min="10813" max="10813" width="12" style="4" customWidth="1"/>
    <col min="10814" max="10814" width="14.5" style="4" customWidth="1"/>
    <col min="10815" max="10815" width="12.08203125" style="4" customWidth="1"/>
    <col min="10816" max="10817" width="16.08203125" style="4" customWidth="1"/>
    <col min="10818" max="10818" width="13.5" style="4" customWidth="1"/>
    <col min="10819" max="10819" width="13.08203125" style="4" customWidth="1"/>
    <col min="10820" max="10821" width="12.08203125" style="4" customWidth="1"/>
    <col min="10822" max="10824" width="12.5" style="4" customWidth="1"/>
    <col min="10825" max="11032" width="9" style="4" customWidth="1"/>
    <col min="11033" max="11033" width="20.58203125" style="4" customWidth="1"/>
    <col min="11034" max="11044" width="9.5" style="4" customWidth="1"/>
    <col min="11045" max="11057" width="9" style="4" customWidth="1"/>
    <col min="11058" max="11058" width="12" style="4" customWidth="1"/>
    <col min="11059" max="11067" width="9" style="4" customWidth="1"/>
    <col min="11068" max="11068" width="11" style="4" customWidth="1"/>
    <col min="11069" max="11069" width="12" style="4" customWidth="1"/>
    <col min="11070" max="11070" width="14.5" style="4" customWidth="1"/>
    <col min="11071" max="11071" width="12.08203125" style="4" customWidth="1"/>
    <col min="11072" max="11073" width="16.08203125" style="4" customWidth="1"/>
    <col min="11074" max="11074" width="13.5" style="4" customWidth="1"/>
    <col min="11075" max="11075" width="13.08203125" style="4" customWidth="1"/>
    <col min="11076" max="11077" width="12.08203125" style="4" customWidth="1"/>
    <col min="11078" max="11080" width="12.5" style="4" customWidth="1"/>
    <col min="11081" max="11288" width="9" style="4" customWidth="1"/>
    <col min="11289" max="11289" width="20.58203125" style="4" customWidth="1"/>
    <col min="11290" max="11300" width="9.5" style="4" customWidth="1"/>
    <col min="11301" max="11313" width="9" style="4" customWidth="1"/>
    <col min="11314" max="11314" width="12" style="4" customWidth="1"/>
    <col min="11315" max="11323" width="9" style="4" customWidth="1"/>
    <col min="11324" max="11324" width="11" style="4" customWidth="1"/>
    <col min="11325" max="11325" width="12" style="4" customWidth="1"/>
    <col min="11326" max="11326" width="14.5" style="4" customWidth="1"/>
    <col min="11327" max="11327" width="12.08203125" style="4" customWidth="1"/>
    <col min="11328" max="11329" width="16.08203125" style="4" customWidth="1"/>
    <col min="11330" max="11330" width="13.5" style="4" customWidth="1"/>
    <col min="11331" max="11331" width="13.08203125" style="4" customWidth="1"/>
    <col min="11332" max="11333" width="12.08203125" style="4" customWidth="1"/>
    <col min="11334" max="11336" width="12.5" style="4" customWidth="1"/>
    <col min="11337" max="11544" width="9" style="4" customWidth="1"/>
    <col min="11545" max="11545" width="20.58203125" style="4" customWidth="1"/>
    <col min="11546" max="11556" width="9.5" style="4" customWidth="1"/>
    <col min="11557" max="11569" width="9" style="4" customWidth="1"/>
    <col min="11570" max="11570" width="12" style="4" customWidth="1"/>
    <col min="11571" max="11579" width="9" style="4" customWidth="1"/>
    <col min="11580" max="11580" width="11" style="4" customWidth="1"/>
    <col min="11581" max="11581" width="12" style="4" customWidth="1"/>
    <col min="11582" max="11582" width="14.5" style="4" customWidth="1"/>
    <col min="11583" max="11583" width="12.08203125" style="4" customWidth="1"/>
    <col min="11584" max="11585" width="16.08203125" style="4" customWidth="1"/>
    <col min="11586" max="11586" width="13.5" style="4" customWidth="1"/>
    <col min="11587" max="11587" width="13.08203125" style="4" customWidth="1"/>
    <col min="11588" max="11589" width="12.08203125" style="4" customWidth="1"/>
    <col min="11590" max="11592" width="12.5" style="4" customWidth="1"/>
    <col min="11593" max="11800" width="9" style="4" customWidth="1"/>
    <col min="11801" max="11801" width="20.58203125" style="4" customWidth="1"/>
    <col min="11802" max="11812" width="9.5" style="4" customWidth="1"/>
    <col min="11813" max="11825" width="9" style="4" customWidth="1"/>
    <col min="11826" max="11826" width="12" style="4" customWidth="1"/>
    <col min="11827" max="11835" width="9" style="4" customWidth="1"/>
    <col min="11836" max="11836" width="11" style="4" customWidth="1"/>
    <col min="11837" max="11837" width="12" style="4" customWidth="1"/>
    <col min="11838" max="11838" width="14.5" style="4" customWidth="1"/>
    <col min="11839" max="11839" width="12.08203125" style="4" customWidth="1"/>
    <col min="11840" max="11841" width="16.08203125" style="4" customWidth="1"/>
    <col min="11842" max="11842" width="13.5" style="4" customWidth="1"/>
    <col min="11843" max="11843" width="13.08203125" style="4" customWidth="1"/>
    <col min="11844" max="11845" width="12.08203125" style="4" customWidth="1"/>
    <col min="11846" max="11848" width="12.5" style="4" customWidth="1"/>
    <col min="11849" max="12056" width="9" style="4" customWidth="1"/>
    <col min="12057" max="12057" width="20.58203125" style="4" customWidth="1"/>
    <col min="12058" max="12068" width="9.5" style="4" customWidth="1"/>
    <col min="12069" max="12081" width="9" style="4" customWidth="1"/>
    <col min="12082" max="12082" width="12" style="4" customWidth="1"/>
    <col min="12083" max="12091" width="9" style="4" customWidth="1"/>
    <col min="12092" max="12092" width="11" style="4" customWidth="1"/>
    <col min="12093" max="12093" width="12" style="4" customWidth="1"/>
    <col min="12094" max="12094" width="14.5" style="4" customWidth="1"/>
    <col min="12095" max="12095" width="12.08203125" style="4" customWidth="1"/>
    <col min="12096" max="12097" width="16.08203125" style="4" customWidth="1"/>
    <col min="12098" max="12098" width="13.5" style="4" customWidth="1"/>
    <col min="12099" max="12099" width="13.08203125" style="4" customWidth="1"/>
    <col min="12100" max="12101" width="12.08203125" style="4" customWidth="1"/>
    <col min="12102" max="12104" width="12.5" style="4" customWidth="1"/>
    <col min="12105" max="12312" width="9" style="4" customWidth="1"/>
    <col min="12313" max="12313" width="20.58203125" style="4" customWidth="1"/>
    <col min="12314" max="12324" width="9.5" style="4" customWidth="1"/>
    <col min="12325" max="12337" width="9" style="4" customWidth="1"/>
    <col min="12338" max="12338" width="12" style="4" customWidth="1"/>
    <col min="12339" max="12347" width="9" style="4" customWidth="1"/>
    <col min="12348" max="12348" width="11" style="4" customWidth="1"/>
    <col min="12349" max="12349" width="12" style="4" customWidth="1"/>
    <col min="12350" max="12350" width="14.5" style="4" customWidth="1"/>
    <col min="12351" max="12351" width="12.08203125" style="4" customWidth="1"/>
    <col min="12352" max="12353" width="16.08203125" style="4" customWidth="1"/>
    <col min="12354" max="12354" width="13.5" style="4" customWidth="1"/>
    <col min="12355" max="12355" width="13.08203125" style="4" customWidth="1"/>
    <col min="12356" max="12357" width="12.08203125" style="4" customWidth="1"/>
    <col min="12358" max="12360" width="12.5" style="4" customWidth="1"/>
    <col min="12361" max="12568" width="9" style="4" customWidth="1"/>
    <col min="12569" max="12569" width="20.58203125" style="4" customWidth="1"/>
    <col min="12570" max="12580" width="9.5" style="4" customWidth="1"/>
    <col min="12581" max="12593" width="9" style="4" customWidth="1"/>
    <col min="12594" max="12594" width="12" style="4" customWidth="1"/>
    <col min="12595" max="12603" width="9" style="4" customWidth="1"/>
    <col min="12604" max="12604" width="11" style="4" customWidth="1"/>
    <col min="12605" max="12605" width="12" style="4" customWidth="1"/>
    <col min="12606" max="12606" width="14.5" style="4" customWidth="1"/>
    <col min="12607" max="12607" width="12.08203125" style="4" customWidth="1"/>
    <col min="12608" max="12609" width="16.08203125" style="4" customWidth="1"/>
    <col min="12610" max="12610" width="13.5" style="4" customWidth="1"/>
    <col min="12611" max="12611" width="13.08203125" style="4" customWidth="1"/>
    <col min="12612" max="12613" width="12.08203125" style="4" customWidth="1"/>
    <col min="12614" max="12616" width="12.5" style="4" customWidth="1"/>
    <col min="12617" max="12824" width="9" style="4" customWidth="1"/>
    <col min="12825" max="12825" width="20.58203125" style="4" customWidth="1"/>
    <col min="12826" max="12836" width="9.5" style="4" customWidth="1"/>
    <col min="12837" max="12849" width="9" style="4" customWidth="1"/>
    <col min="12850" max="12850" width="12" style="4" customWidth="1"/>
    <col min="12851" max="12859" width="9" style="4" customWidth="1"/>
    <col min="12860" max="12860" width="11" style="4" customWidth="1"/>
    <col min="12861" max="12861" width="12" style="4" customWidth="1"/>
    <col min="12862" max="12862" width="14.5" style="4" customWidth="1"/>
    <col min="12863" max="12863" width="12.08203125" style="4" customWidth="1"/>
    <col min="12864" max="12865" width="16.08203125" style="4" customWidth="1"/>
    <col min="12866" max="12866" width="13.5" style="4" customWidth="1"/>
    <col min="12867" max="12867" width="13.08203125" style="4" customWidth="1"/>
    <col min="12868" max="12869" width="12.08203125" style="4" customWidth="1"/>
    <col min="12870" max="12872" width="12.5" style="4" customWidth="1"/>
    <col min="12873" max="13080" width="9" style="4" customWidth="1"/>
    <col min="13081" max="13081" width="20.58203125" style="4" customWidth="1"/>
    <col min="13082" max="13092" width="9.5" style="4" customWidth="1"/>
    <col min="13093" max="13105" width="9" style="4" customWidth="1"/>
    <col min="13106" max="13106" width="12" style="4" customWidth="1"/>
    <col min="13107" max="13115" width="9" style="4" customWidth="1"/>
    <col min="13116" max="13116" width="11" style="4" customWidth="1"/>
    <col min="13117" max="13117" width="12" style="4" customWidth="1"/>
    <col min="13118" max="13118" width="14.5" style="4" customWidth="1"/>
    <col min="13119" max="13119" width="12.08203125" style="4" customWidth="1"/>
    <col min="13120" max="13121" width="16.08203125" style="4" customWidth="1"/>
    <col min="13122" max="13122" width="13.5" style="4" customWidth="1"/>
    <col min="13123" max="13123" width="13.08203125" style="4" customWidth="1"/>
    <col min="13124" max="13125" width="12.08203125" style="4" customWidth="1"/>
    <col min="13126" max="13128" width="12.5" style="4" customWidth="1"/>
    <col min="13129" max="13336" width="9" style="4" customWidth="1"/>
    <col min="13337" max="13337" width="20.58203125" style="4" customWidth="1"/>
    <col min="13338" max="13348" width="9.5" style="4" customWidth="1"/>
    <col min="13349" max="13361" width="9" style="4" customWidth="1"/>
    <col min="13362" max="13362" width="12" style="4" customWidth="1"/>
    <col min="13363" max="13371" width="9" style="4" customWidth="1"/>
    <col min="13372" max="13372" width="11" style="4" customWidth="1"/>
    <col min="13373" max="13373" width="12" style="4" customWidth="1"/>
    <col min="13374" max="13374" width="14.5" style="4" customWidth="1"/>
    <col min="13375" max="13375" width="12.08203125" style="4" customWidth="1"/>
    <col min="13376" max="13377" width="16.08203125" style="4" customWidth="1"/>
    <col min="13378" max="13378" width="13.5" style="4" customWidth="1"/>
    <col min="13379" max="13379" width="13.08203125" style="4" customWidth="1"/>
    <col min="13380" max="13381" width="12.08203125" style="4" customWidth="1"/>
    <col min="13382" max="13384" width="12.5" style="4" customWidth="1"/>
    <col min="13385" max="13592" width="9" style="4" customWidth="1"/>
    <col min="13593" max="13593" width="20.58203125" style="4" customWidth="1"/>
    <col min="13594" max="13604" width="9.5" style="4" customWidth="1"/>
    <col min="13605" max="13617" width="9" style="4" customWidth="1"/>
    <col min="13618" max="13618" width="12" style="4" customWidth="1"/>
    <col min="13619" max="13627" width="9" style="4" customWidth="1"/>
    <col min="13628" max="13628" width="11" style="4" customWidth="1"/>
    <col min="13629" max="13629" width="12" style="4" customWidth="1"/>
    <col min="13630" max="13630" width="14.5" style="4" customWidth="1"/>
    <col min="13631" max="13631" width="12.08203125" style="4" customWidth="1"/>
    <col min="13632" max="13633" width="16.08203125" style="4" customWidth="1"/>
    <col min="13634" max="13634" width="13.5" style="4" customWidth="1"/>
    <col min="13635" max="13635" width="13.08203125" style="4" customWidth="1"/>
    <col min="13636" max="13637" width="12.08203125" style="4" customWidth="1"/>
    <col min="13638" max="13640" width="12.5" style="4" customWidth="1"/>
    <col min="13641" max="13848" width="9" style="4" customWidth="1"/>
    <col min="13849" max="13849" width="20.58203125" style="4" customWidth="1"/>
    <col min="13850" max="13860" width="9.5" style="4" customWidth="1"/>
    <col min="13861" max="13873" width="9" style="4" customWidth="1"/>
    <col min="13874" max="13874" width="12" style="4" customWidth="1"/>
    <col min="13875" max="13883" width="9" style="4" customWidth="1"/>
    <col min="13884" max="13884" width="11" style="4" customWidth="1"/>
    <col min="13885" max="13885" width="12" style="4" customWidth="1"/>
    <col min="13886" max="13886" width="14.5" style="4" customWidth="1"/>
    <col min="13887" max="13887" width="12.08203125" style="4" customWidth="1"/>
    <col min="13888" max="13889" width="16.08203125" style="4" customWidth="1"/>
    <col min="13890" max="13890" width="13.5" style="4" customWidth="1"/>
    <col min="13891" max="13891" width="13.08203125" style="4" customWidth="1"/>
    <col min="13892" max="13893" width="12.08203125" style="4" customWidth="1"/>
    <col min="13894" max="13896" width="12.5" style="4" customWidth="1"/>
    <col min="13897" max="14104" width="9" style="4" customWidth="1"/>
    <col min="14105" max="14105" width="20.58203125" style="4" customWidth="1"/>
    <col min="14106" max="14116" width="9.5" style="4" customWidth="1"/>
    <col min="14117" max="14129" width="9" style="4" customWidth="1"/>
    <col min="14130" max="14130" width="12" style="4" customWidth="1"/>
    <col min="14131" max="14139" width="9" style="4" customWidth="1"/>
    <col min="14140" max="14140" width="11" style="4" customWidth="1"/>
    <col min="14141" max="14141" width="12" style="4" customWidth="1"/>
    <col min="14142" max="14142" width="14.5" style="4" customWidth="1"/>
    <col min="14143" max="14143" width="12.08203125" style="4" customWidth="1"/>
    <col min="14144" max="14145" width="16.08203125" style="4" customWidth="1"/>
    <col min="14146" max="14146" width="13.5" style="4" customWidth="1"/>
    <col min="14147" max="14147" width="13.08203125" style="4" customWidth="1"/>
    <col min="14148" max="14149" width="12.08203125" style="4" customWidth="1"/>
    <col min="14150" max="14152" width="12.5" style="4" customWidth="1"/>
    <col min="14153" max="14360" width="9" style="4" customWidth="1"/>
    <col min="14361" max="14361" width="20.58203125" style="4" customWidth="1"/>
    <col min="14362" max="14372" width="9.5" style="4" customWidth="1"/>
    <col min="14373" max="14385" width="9" style="4" customWidth="1"/>
    <col min="14386" max="14386" width="12" style="4" customWidth="1"/>
    <col min="14387" max="14395" width="9" style="4" customWidth="1"/>
    <col min="14396" max="14396" width="11" style="4" customWidth="1"/>
    <col min="14397" max="14397" width="12" style="4" customWidth="1"/>
    <col min="14398" max="14398" width="14.5" style="4" customWidth="1"/>
    <col min="14399" max="14399" width="12.08203125" style="4" customWidth="1"/>
    <col min="14400" max="14401" width="16.08203125" style="4" customWidth="1"/>
    <col min="14402" max="14402" width="13.5" style="4" customWidth="1"/>
    <col min="14403" max="14403" width="13.08203125" style="4" customWidth="1"/>
    <col min="14404" max="14405" width="12.08203125" style="4" customWidth="1"/>
    <col min="14406" max="14408" width="12.5" style="4" customWidth="1"/>
    <col min="14409" max="14616" width="9" style="4" customWidth="1"/>
    <col min="14617" max="14617" width="20.58203125" style="4" customWidth="1"/>
    <col min="14618" max="14628" width="9.5" style="4" customWidth="1"/>
    <col min="14629" max="14641" width="9" style="4" customWidth="1"/>
    <col min="14642" max="14642" width="12" style="4" customWidth="1"/>
    <col min="14643" max="14651" width="9" style="4" customWidth="1"/>
    <col min="14652" max="14652" width="11" style="4" customWidth="1"/>
    <col min="14653" max="14653" width="12" style="4" customWidth="1"/>
    <col min="14654" max="14654" width="14.5" style="4" customWidth="1"/>
    <col min="14655" max="14655" width="12.08203125" style="4" customWidth="1"/>
    <col min="14656" max="14657" width="16.08203125" style="4" customWidth="1"/>
    <col min="14658" max="14658" width="13.5" style="4" customWidth="1"/>
    <col min="14659" max="14659" width="13.08203125" style="4" customWidth="1"/>
    <col min="14660" max="14661" width="12.08203125" style="4" customWidth="1"/>
    <col min="14662" max="14664" width="12.5" style="4" customWidth="1"/>
    <col min="14665" max="14872" width="9" style="4" customWidth="1"/>
    <col min="14873" max="14873" width="20.58203125" style="4" customWidth="1"/>
    <col min="14874" max="14884" width="9.5" style="4" customWidth="1"/>
    <col min="14885" max="14897" width="9" style="4" customWidth="1"/>
    <col min="14898" max="14898" width="12" style="4" customWidth="1"/>
    <col min="14899" max="14907" width="9" style="4" customWidth="1"/>
    <col min="14908" max="14908" width="11" style="4" customWidth="1"/>
    <col min="14909" max="14909" width="12" style="4" customWidth="1"/>
    <col min="14910" max="14910" width="14.5" style="4" customWidth="1"/>
    <col min="14911" max="14911" width="12.08203125" style="4" customWidth="1"/>
    <col min="14912" max="14913" width="16.08203125" style="4" customWidth="1"/>
    <col min="14914" max="14914" width="13.5" style="4" customWidth="1"/>
    <col min="14915" max="14915" width="13.08203125" style="4" customWidth="1"/>
    <col min="14916" max="14917" width="12.08203125" style="4" customWidth="1"/>
    <col min="14918" max="14920" width="12.5" style="4" customWidth="1"/>
    <col min="14921" max="15128" width="9" style="4" customWidth="1"/>
    <col min="15129" max="15129" width="20.58203125" style="4" customWidth="1"/>
    <col min="15130" max="15140" width="9.5" style="4" customWidth="1"/>
    <col min="15141" max="15153" width="9" style="4" customWidth="1"/>
    <col min="15154" max="15154" width="12" style="4" customWidth="1"/>
    <col min="15155" max="15163" width="9" style="4" customWidth="1"/>
    <col min="15164" max="15164" width="11" style="4" customWidth="1"/>
    <col min="15165" max="15165" width="12" style="4" customWidth="1"/>
    <col min="15166" max="15166" width="14.5" style="4" customWidth="1"/>
    <col min="15167" max="15167" width="12.08203125" style="4" customWidth="1"/>
    <col min="15168" max="15169" width="16.08203125" style="4" customWidth="1"/>
    <col min="15170" max="15170" width="13.5" style="4" customWidth="1"/>
    <col min="15171" max="15171" width="13.08203125" style="4" customWidth="1"/>
    <col min="15172" max="15173" width="12.08203125" style="4" customWidth="1"/>
    <col min="15174" max="15176" width="12.5" style="4" customWidth="1"/>
    <col min="15177" max="15384" width="9" style="4" customWidth="1"/>
    <col min="15385" max="15385" width="20.58203125" style="4" customWidth="1"/>
    <col min="15386" max="15396" width="9.5" style="4" customWidth="1"/>
    <col min="15397" max="15409" width="9" style="4" customWidth="1"/>
    <col min="15410" max="15410" width="12" style="4" customWidth="1"/>
    <col min="15411" max="15419" width="9" style="4" customWidth="1"/>
    <col min="15420" max="15420" width="11" style="4" customWidth="1"/>
    <col min="15421" max="15421" width="12" style="4" customWidth="1"/>
    <col min="15422" max="15422" width="14.5" style="4" customWidth="1"/>
    <col min="15423" max="15423" width="12.08203125" style="4" customWidth="1"/>
    <col min="15424" max="15425" width="16.08203125" style="4" customWidth="1"/>
    <col min="15426" max="15426" width="13.5" style="4" customWidth="1"/>
    <col min="15427" max="15427" width="13.08203125" style="4" customWidth="1"/>
    <col min="15428" max="15429" width="12.08203125" style="4" customWidth="1"/>
    <col min="15430" max="15432" width="12.5" style="4" customWidth="1"/>
    <col min="15433" max="15640" width="9" style="4" customWidth="1"/>
    <col min="15641" max="15641" width="20.58203125" style="4" customWidth="1"/>
    <col min="15642" max="15652" width="9.5" style="4" customWidth="1"/>
    <col min="15653" max="15665" width="9" style="4" customWidth="1"/>
    <col min="15666" max="15666" width="12" style="4" customWidth="1"/>
    <col min="15667" max="15675" width="9" style="4" customWidth="1"/>
    <col min="15676" max="15676" width="11" style="4" customWidth="1"/>
    <col min="15677" max="15677" width="12" style="4" customWidth="1"/>
    <col min="15678" max="15678" width="14.5" style="4" customWidth="1"/>
    <col min="15679" max="15679" width="12.08203125" style="4" customWidth="1"/>
    <col min="15680" max="15681" width="16.08203125" style="4" customWidth="1"/>
    <col min="15682" max="15682" width="13.5" style="4" customWidth="1"/>
    <col min="15683" max="15683" width="13.08203125" style="4" customWidth="1"/>
    <col min="15684" max="15685" width="12.08203125" style="4" customWidth="1"/>
    <col min="15686" max="15688" width="12.5" style="4" customWidth="1"/>
    <col min="15689" max="15896" width="9" style="4" customWidth="1"/>
    <col min="15897" max="15897" width="20.58203125" style="4" customWidth="1"/>
    <col min="15898" max="15908" width="9.5" style="4" customWidth="1"/>
    <col min="15909" max="15921" width="9" style="4" customWidth="1"/>
    <col min="15922" max="15922" width="12" style="4" customWidth="1"/>
    <col min="15923" max="15931" width="9" style="4" customWidth="1"/>
    <col min="15932" max="15932" width="11" style="4" customWidth="1"/>
    <col min="15933" max="15933" width="12" style="4" customWidth="1"/>
    <col min="15934" max="15934" width="14.5" style="4" customWidth="1"/>
    <col min="15935" max="15935" width="12.08203125" style="4" customWidth="1"/>
    <col min="15936" max="15937" width="16.08203125" style="4" customWidth="1"/>
    <col min="15938" max="15938" width="13.5" style="4" customWidth="1"/>
    <col min="15939" max="15939" width="13.08203125" style="4" customWidth="1"/>
    <col min="15940" max="15941" width="12.08203125" style="4" customWidth="1"/>
    <col min="15942" max="15944" width="12.5" style="4" customWidth="1"/>
    <col min="15945" max="16152" width="9" style="4" customWidth="1"/>
    <col min="16153" max="16153" width="20.58203125" style="4" customWidth="1"/>
    <col min="16154" max="16164" width="9.5" style="4" customWidth="1"/>
    <col min="16165" max="16177" width="9" style="4" customWidth="1"/>
    <col min="16178" max="16178" width="12" style="4" customWidth="1"/>
    <col min="16179" max="16187" width="9" style="4" customWidth="1"/>
    <col min="16188" max="16188" width="11" style="4" customWidth="1"/>
    <col min="16189" max="16189" width="12" style="4" customWidth="1"/>
    <col min="16190" max="16190" width="14.5" style="4" customWidth="1"/>
    <col min="16191" max="16191" width="12.08203125" style="4" customWidth="1"/>
    <col min="16192" max="16193" width="16.08203125" style="4" customWidth="1"/>
    <col min="16194" max="16194" width="13.5" style="4" customWidth="1"/>
    <col min="16195" max="16195" width="13.08203125" style="4" customWidth="1"/>
    <col min="16196" max="16197" width="12.08203125" style="4" customWidth="1"/>
    <col min="16198" max="16200" width="12.5" style="4" customWidth="1"/>
    <col min="16201" max="16201" width="9" style="4" customWidth="1"/>
    <col min="16202" max="16202" width="8.08203125" style="4" customWidth="1"/>
    <col min="16203" max="16384" width="8.08203125" style="4"/>
  </cols>
  <sheetData>
    <row r="1" spans="1:12" x14ac:dyDescent="0.25">
      <c r="B1" s="9" t="s">
        <v>0</v>
      </c>
      <c r="F1" s="23" t="s">
        <v>16</v>
      </c>
      <c r="J1" s="89" t="s">
        <v>44</v>
      </c>
    </row>
    <row r="2" spans="1:12" x14ac:dyDescent="0.3">
      <c r="B2" s="5" t="s">
        <v>1</v>
      </c>
      <c r="C2" s="5" t="s">
        <v>2</v>
      </c>
      <c r="D2" s="5" t="s">
        <v>3</v>
      </c>
      <c r="F2" s="5" t="s">
        <v>4</v>
      </c>
      <c r="G2" s="5" t="s">
        <v>5</v>
      </c>
      <c r="H2" s="5" t="s">
        <v>6</v>
      </c>
      <c r="J2" s="5" t="s">
        <v>7</v>
      </c>
      <c r="K2" s="20" t="s">
        <v>8</v>
      </c>
      <c r="L2" s="5" t="s">
        <v>9</v>
      </c>
    </row>
    <row r="3" spans="1:12" ht="14.25" customHeight="1" x14ac:dyDescent="0.3">
      <c r="A3" s="6">
        <v>34700</v>
      </c>
      <c r="B3" s="7">
        <f>'UK average farmgate price'!C41</f>
        <v>23.807797604596271</v>
      </c>
      <c r="C3" s="8">
        <v>1113.7615290000001</v>
      </c>
      <c r="D3" s="8">
        <f>B3*C3</f>
        <v>26516.209062217684</v>
      </c>
      <c r="E3" s="7"/>
      <c r="F3" s="7">
        <f>H3/G3</f>
        <v>23.94902672005508</v>
      </c>
      <c r="G3" s="8">
        <f t="shared" ref="G3:G5" si="0">C3-K3</f>
        <v>1017.9679870000001</v>
      </c>
      <c r="H3" s="8">
        <f>D3-L3</f>
        <v>24379.342520823684</v>
      </c>
      <c r="I3" s="7"/>
      <c r="J3" s="7">
        <f>'NI average farmgate price'!C20</f>
        <v>22.306999999999999</v>
      </c>
      <c r="K3" s="21">
        <v>95.793542000000002</v>
      </c>
      <c r="L3" s="8">
        <f>J3*K3</f>
        <v>2136.8665413939998</v>
      </c>
    </row>
    <row r="4" spans="1:12" ht="14.25" customHeight="1" x14ac:dyDescent="0.3">
      <c r="A4" s="6">
        <v>34731</v>
      </c>
      <c r="B4" s="7">
        <f>'UK average farmgate price'!C42</f>
        <v>23.58623064307049</v>
      </c>
      <c r="C4" s="8">
        <v>988.58780200000001</v>
      </c>
      <c r="D4" s="8">
        <f t="shared" ref="D4:D67" si="1">B4*C4</f>
        <v>23317.059908898103</v>
      </c>
      <c r="E4" s="7"/>
      <c r="F4" s="7">
        <f>H4/G4</f>
        <v>23.692122749180736</v>
      </c>
      <c r="G4" s="8">
        <f t="shared" si="0"/>
        <v>898.43054300000006</v>
      </c>
      <c r="H4" s="8">
        <f t="shared" ref="H4:H67" si="2">D4-L4</f>
        <v>21285.726706369103</v>
      </c>
      <c r="I4" s="7"/>
      <c r="J4" s="7">
        <f>'NI average farmgate price'!C21</f>
        <v>22.530999999999999</v>
      </c>
      <c r="K4" s="21">
        <v>90.157258999999996</v>
      </c>
      <c r="L4" s="8">
        <f t="shared" ref="L4:L67" si="3">J4*K4</f>
        <v>2031.3332025289999</v>
      </c>
    </row>
    <row r="5" spans="1:12" ht="14.25" customHeight="1" x14ac:dyDescent="0.3">
      <c r="A5" s="6">
        <v>34759</v>
      </c>
      <c r="B5" s="7">
        <f>'UK average farmgate price'!C43</f>
        <v>23.727976633208989</v>
      </c>
      <c r="C5" s="8">
        <v>1077.281236</v>
      </c>
      <c r="D5" s="8">
        <f t="shared" si="1"/>
        <v>25561.703995202501</v>
      </c>
      <c r="E5" s="7"/>
      <c r="F5" s="7">
        <f t="shared" ref="F5:F68" si="4">H5/G5</f>
        <v>23.74627353778558</v>
      </c>
      <c r="G5" s="8">
        <f t="shared" si="0"/>
        <v>971.46420899999998</v>
      </c>
      <c r="H5" s="8">
        <f t="shared" si="2"/>
        <v>23068.654839082501</v>
      </c>
      <c r="I5" s="7"/>
      <c r="J5" s="7">
        <f>'NI average farmgate price'!C22</f>
        <v>23.56</v>
      </c>
      <c r="K5" s="21">
        <v>105.817027</v>
      </c>
      <c r="L5" s="8">
        <f t="shared" si="3"/>
        <v>2493.0491561199997</v>
      </c>
    </row>
    <row r="6" spans="1:12" ht="14.25" customHeight="1" x14ac:dyDescent="0.3">
      <c r="A6" s="6">
        <v>34790</v>
      </c>
      <c r="B6" s="7">
        <f>'UK average farmgate price'!C44</f>
        <v>22.4565919749847</v>
      </c>
      <c r="C6" s="8">
        <v>1177.211069</v>
      </c>
      <c r="D6" s="8">
        <f t="shared" si="1"/>
        <v>26436.148644968558</v>
      </c>
      <c r="E6" s="7"/>
      <c r="F6" s="7">
        <f t="shared" si="4"/>
        <v>22.12588214016694</v>
      </c>
      <c r="G6" s="8">
        <f>C6-K6</f>
        <v>1044.3443050000001</v>
      </c>
      <c r="H6" s="8">
        <f t="shared" si="2"/>
        <v>23107.039006184557</v>
      </c>
      <c r="J6" s="7">
        <f>'NI average farmgate price'!C23</f>
        <v>25.056000000000001</v>
      </c>
      <c r="K6" s="21">
        <v>132.86676399999999</v>
      </c>
      <c r="L6" s="8">
        <f t="shared" si="3"/>
        <v>3329.1096387839998</v>
      </c>
    </row>
    <row r="7" spans="1:12" ht="14.25" customHeight="1" x14ac:dyDescent="0.3">
      <c r="A7" s="6">
        <v>34820</v>
      </c>
      <c r="B7" s="7">
        <f>'UK average farmgate price'!C45</f>
        <v>22.077097851621762</v>
      </c>
      <c r="C7" s="8">
        <v>1305.132218</v>
      </c>
      <c r="D7" s="8">
        <f t="shared" si="1"/>
        <v>28813.531686090144</v>
      </c>
      <c r="E7" s="7"/>
      <c r="F7" s="7">
        <f t="shared" si="4"/>
        <v>21.689133675388675</v>
      </c>
      <c r="G7" s="8">
        <f t="shared" ref="G7:G70" si="5">C7-K7</f>
        <v>1147.3859149999998</v>
      </c>
      <c r="H7" s="8">
        <f t="shared" si="2"/>
        <v>24885.806487693142</v>
      </c>
      <c r="J7" s="7">
        <f>'NI average farmgate price'!C24</f>
        <v>24.899000000000001</v>
      </c>
      <c r="K7" s="21">
        <v>157.74630300000001</v>
      </c>
      <c r="L7" s="8">
        <f t="shared" si="3"/>
        <v>3927.7251983970004</v>
      </c>
    </row>
    <row r="8" spans="1:12" ht="14.25" customHeight="1" x14ac:dyDescent="0.3">
      <c r="A8" s="6">
        <v>34851</v>
      </c>
      <c r="B8" s="7">
        <f>'UK average farmgate price'!C46</f>
        <v>23.597992647784611</v>
      </c>
      <c r="C8" s="8">
        <v>1195.1526799999997</v>
      </c>
      <c r="D8" s="8">
        <f t="shared" si="1"/>
        <v>28203.204155620067</v>
      </c>
      <c r="E8" s="7"/>
      <c r="F8" s="7">
        <f t="shared" si="4"/>
        <v>23.413365261762245</v>
      </c>
      <c r="G8" s="8">
        <f t="shared" si="5"/>
        <v>1046.8246599999998</v>
      </c>
      <c r="H8" s="8">
        <f t="shared" si="2"/>
        <v>24509.688129600068</v>
      </c>
      <c r="J8" s="7">
        <f>'NI average farmgate price'!C25</f>
        <v>24.901</v>
      </c>
      <c r="K8" s="21">
        <v>148.32802000000001</v>
      </c>
      <c r="L8" s="8">
        <f t="shared" si="3"/>
        <v>3693.51602602</v>
      </c>
    </row>
    <row r="9" spans="1:12" ht="14.25" customHeight="1" x14ac:dyDescent="0.3">
      <c r="A9" s="6">
        <v>34881</v>
      </c>
      <c r="B9" s="7">
        <f>'UK average farmgate price'!C47</f>
        <v>26.031071503485752</v>
      </c>
      <c r="C9" s="8">
        <v>1154.1533870000001</v>
      </c>
      <c r="D9" s="8">
        <f t="shared" si="1"/>
        <v>30043.849342987265</v>
      </c>
      <c r="E9" s="7"/>
      <c r="F9" s="7">
        <f t="shared" si="4"/>
        <v>26.15445370489503</v>
      </c>
      <c r="G9" s="8">
        <f t="shared" si="5"/>
        <v>1015.4213770000001</v>
      </c>
      <c r="H9" s="8">
        <f t="shared" si="2"/>
        <v>26557.791395707267</v>
      </c>
      <c r="J9" s="7">
        <f>'NI average farmgate price'!C26</f>
        <v>25.128</v>
      </c>
      <c r="K9" s="21">
        <v>138.73201</v>
      </c>
      <c r="L9" s="8">
        <f t="shared" si="3"/>
        <v>3486.05794728</v>
      </c>
    </row>
    <row r="10" spans="1:12" ht="14.25" customHeight="1" x14ac:dyDescent="0.3">
      <c r="A10" s="6">
        <v>34912</v>
      </c>
      <c r="B10" s="7">
        <f>'UK average farmgate price'!C48</f>
        <v>26.056719432466618</v>
      </c>
      <c r="C10" s="8">
        <v>1109.0814700000001</v>
      </c>
      <c r="D10" s="8">
        <f t="shared" si="1"/>
        <v>28899.024691537645</v>
      </c>
      <c r="E10" s="7"/>
      <c r="F10" s="7">
        <f t="shared" si="4"/>
        <v>26.148328851534774</v>
      </c>
      <c r="G10" s="8">
        <f t="shared" si="5"/>
        <v>989.73592100000008</v>
      </c>
      <c r="H10" s="8">
        <f t="shared" si="2"/>
        <v>25879.940338484645</v>
      </c>
      <c r="J10" s="7">
        <f>'NI average farmgate price'!C27</f>
        <v>25.297000000000001</v>
      </c>
      <c r="K10" s="21">
        <v>119.34554900000001</v>
      </c>
      <c r="L10" s="8">
        <f t="shared" si="3"/>
        <v>3019.0843530530001</v>
      </c>
    </row>
    <row r="11" spans="1:12" ht="14.25" customHeight="1" x14ac:dyDescent="0.3">
      <c r="A11" s="6">
        <v>34943</v>
      </c>
      <c r="B11" s="7">
        <f>'UK average farmgate price'!C49</f>
        <v>26.098816584461517</v>
      </c>
      <c r="C11" s="8">
        <v>1079.7090639999999</v>
      </c>
      <c r="D11" s="8">
        <f t="shared" si="1"/>
        <v>28179.128825916618</v>
      </c>
      <c r="E11" s="7"/>
      <c r="F11" s="7">
        <f t="shared" si="4"/>
        <v>26.0288660007764</v>
      </c>
      <c r="G11" s="8">
        <f t="shared" si="5"/>
        <v>981.25653899999986</v>
      </c>
      <c r="H11" s="8">
        <f t="shared" si="2"/>
        <v>25540.994966016617</v>
      </c>
      <c r="J11" s="7">
        <f>'NI average farmgate price'!C28</f>
        <v>26.795999999999999</v>
      </c>
      <c r="K11" s="21">
        <v>98.452524999999994</v>
      </c>
      <c r="L11" s="8">
        <f t="shared" si="3"/>
        <v>2638.1338598999996</v>
      </c>
    </row>
    <row r="12" spans="1:12" ht="14.25" customHeight="1" x14ac:dyDescent="0.3">
      <c r="A12" s="6">
        <v>34973</v>
      </c>
      <c r="B12" s="7">
        <f>'UK average farmgate price'!C50</f>
        <v>26.301068719160725</v>
      </c>
      <c r="C12" s="8">
        <v>1163.2869850000002</v>
      </c>
      <c r="D12" s="8">
        <f t="shared" si="1"/>
        <v>30595.690932590296</v>
      </c>
      <c r="E12" s="7"/>
      <c r="F12" s="7">
        <f t="shared" si="4"/>
        <v>26.101531439996755</v>
      </c>
      <c r="G12" s="8">
        <f t="shared" si="5"/>
        <v>1067.6256920000001</v>
      </c>
      <c r="H12" s="8">
        <f t="shared" si="2"/>
        <v>27866.665565886295</v>
      </c>
      <c r="J12" s="7">
        <f>'NI average farmgate price'!C29</f>
        <v>28.527999999999999</v>
      </c>
      <c r="K12" s="21">
        <v>95.661293000000001</v>
      </c>
      <c r="L12" s="8">
        <f t="shared" si="3"/>
        <v>2729.0253667039997</v>
      </c>
    </row>
    <row r="13" spans="1:12" ht="14.25" customHeight="1" x14ac:dyDescent="0.3">
      <c r="A13" s="6">
        <v>35004</v>
      </c>
      <c r="B13" s="7">
        <f>'UK average farmgate price'!C51</f>
        <v>25.125243769438189</v>
      </c>
      <c r="C13" s="8">
        <v>1128.6920190000001</v>
      </c>
      <c r="D13" s="8">
        <f t="shared" si="1"/>
        <v>28358.662117994361</v>
      </c>
      <c r="E13" s="7"/>
      <c r="F13" s="7">
        <f t="shared" si="4"/>
        <v>24.858545911007823</v>
      </c>
      <c r="G13" s="8">
        <f t="shared" si="5"/>
        <v>1037.0421630000001</v>
      </c>
      <c r="H13" s="8">
        <f t="shared" si="2"/>
        <v>25779.360220586361</v>
      </c>
      <c r="J13" s="7">
        <f>'NI average farmgate price'!C30</f>
        <v>28.143000000000001</v>
      </c>
      <c r="K13" s="21">
        <v>91.649856</v>
      </c>
      <c r="L13" s="8">
        <f t="shared" si="3"/>
        <v>2579.3018974080001</v>
      </c>
    </row>
    <row r="14" spans="1:12" ht="14.25" customHeight="1" x14ac:dyDescent="0.3">
      <c r="A14" s="6">
        <v>35034</v>
      </c>
      <c r="B14" s="7">
        <f>'UK average farmgate price'!C52</f>
        <v>25.056153523757114</v>
      </c>
      <c r="C14" s="8">
        <v>1177.0998529999999</v>
      </c>
      <c r="D14" s="8">
        <f t="shared" si="1"/>
        <v>29493.594629559928</v>
      </c>
      <c r="E14" s="7"/>
      <c r="F14" s="7">
        <f t="shared" si="4"/>
        <v>24.765303604686753</v>
      </c>
      <c r="G14" s="8">
        <f t="shared" si="5"/>
        <v>1078.740399</v>
      </c>
      <c r="H14" s="8">
        <f t="shared" si="2"/>
        <v>26715.333491875928</v>
      </c>
      <c r="J14" s="7">
        <f>'NI average farmgate price'!C31</f>
        <v>28.245999999999999</v>
      </c>
      <c r="K14" s="21">
        <v>98.359453999999999</v>
      </c>
      <c r="L14" s="8">
        <f t="shared" si="3"/>
        <v>2778.261137684</v>
      </c>
    </row>
    <row r="15" spans="1:12" ht="14.25" customHeight="1" x14ac:dyDescent="0.3">
      <c r="A15" s="6">
        <v>35065</v>
      </c>
      <c r="B15" s="7">
        <f>'UK average farmgate price'!C53</f>
        <v>24.593424873070227</v>
      </c>
      <c r="C15" s="8">
        <v>1200.332692</v>
      </c>
      <c r="D15" s="8">
        <f t="shared" si="1"/>
        <v>29520.291883392143</v>
      </c>
      <c r="E15" s="7"/>
      <c r="F15" s="7">
        <f t="shared" si="4"/>
        <v>24.267385907897125</v>
      </c>
      <c r="G15" s="8">
        <f t="shared" si="5"/>
        <v>1093.516396</v>
      </c>
      <c r="H15" s="8">
        <f t="shared" si="2"/>
        <v>26536.784378344852</v>
      </c>
      <c r="J15" s="7">
        <f>'NI average farmgate price'!C32</f>
        <v>27.931201668397986</v>
      </c>
      <c r="K15" s="21">
        <v>106.81629599999999</v>
      </c>
      <c r="L15" s="8">
        <f t="shared" si="3"/>
        <v>2983.5075050472929</v>
      </c>
    </row>
    <row r="16" spans="1:12" ht="12.75" customHeight="1" x14ac:dyDescent="0.3">
      <c r="A16" s="6">
        <v>35096</v>
      </c>
      <c r="B16" s="7">
        <f>'UK average farmgate price'!C54</f>
        <v>24.620675025723926</v>
      </c>
      <c r="C16" s="8">
        <v>1074.3793250000001</v>
      </c>
      <c r="D16" s="8">
        <f t="shared" si="1"/>
        <v>26451.944215181633</v>
      </c>
      <c r="E16" s="7"/>
      <c r="F16" s="7">
        <f t="shared" si="4"/>
        <v>24.34486649300138</v>
      </c>
      <c r="G16" s="8">
        <f t="shared" si="5"/>
        <v>968.19766200000015</v>
      </c>
      <c r="H16" s="8">
        <f t="shared" si="2"/>
        <v>23570.642820226079</v>
      </c>
      <c r="J16" s="7">
        <f>'NI average farmgate price'!C33</f>
        <v>27.135583617253715</v>
      </c>
      <c r="K16" s="21">
        <v>106.181663</v>
      </c>
      <c r="L16" s="8">
        <f t="shared" si="3"/>
        <v>2881.3013949555548</v>
      </c>
    </row>
    <row r="17" spans="1:12" ht="14.25" customHeight="1" x14ac:dyDescent="0.3">
      <c r="A17" s="6">
        <v>35125</v>
      </c>
      <c r="B17" s="7">
        <f>'UK average farmgate price'!C55</f>
        <v>24.929124805544269</v>
      </c>
      <c r="C17" s="8">
        <v>1100.7509359999999</v>
      </c>
      <c r="D17" s="8">
        <f t="shared" si="1"/>
        <v>27440.757463363669</v>
      </c>
      <c r="E17" s="7"/>
      <c r="F17" s="7">
        <f t="shared" si="4"/>
        <v>24.753382362951115</v>
      </c>
      <c r="G17" s="8">
        <f t="shared" si="5"/>
        <v>981.60150099999987</v>
      </c>
      <c r="H17" s="8">
        <f t="shared" si="2"/>
        <v>24297.957282299736</v>
      </c>
      <c r="J17" s="7">
        <f>'NI average farmgate price'!C34</f>
        <v>26.376962518235469</v>
      </c>
      <c r="K17" s="21">
        <v>119.149435</v>
      </c>
      <c r="L17" s="8">
        <f t="shared" si="3"/>
        <v>3142.8001810639335</v>
      </c>
    </row>
    <row r="18" spans="1:12" ht="14.25" customHeight="1" x14ac:dyDescent="0.3">
      <c r="A18" s="6">
        <v>35156</v>
      </c>
      <c r="B18" s="7">
        <f>'UK average farmgate price'!C56</f>
        <v>23.562125436626481</v>
      </c>
      <c r="C18" s="8">
        <v>1190.562746739726</v>
      </c>
      <c r="D18" s="8">
        <f t="shared" si="1"/>
        <v>28052.188778855987</v>
      </c>
      <c r="E18" s="7"/>
      <c r="F18" s="7">
        <f t="shared" si="4"/>
        <v>23.617474319007851</v>
      </c>
      <c r="G18" s="8">
        <f t="shared" si="5"/>
        <v>1050.451772739726</v>
      </c>
      <c r="H18" s="8">
        <f t="shared" si="2"/>
        <v>24809.017766036752</v>
      </c>
      <c r="J18" s="7">
        <f>'NI average farmgate price'!C35</f>
        <v>23.147159142718092</v>
      </c>
      <c r="K18" s="21">
        <v>140.110974</v>
      </c>
      <c r="L18" s="8">
        <f t="shared" si="3"/>
        <v>3243.1710128192367</v>
      </c>
    </row>
    <row r="19" spans="1:12" x14ac:dyDescent="0.3">
      <c r="A19" s="6">
        <v>35186</v>
      </c>
      <c r="B19" s="7">
        <f>'UK average farmgate price'!C57</f>
        <v>22.661393939084764</v>
      </c>
      <c r="C19" s="8">
        <v>1310.2626849643837</v>
      </c>
      <c r="D19" s="8">
        <f t="shared" si="1"/>
        <v>29692.378867660813</v>
      </c>
      <c r="E19" s="7"/>
      <c r="F19" s="7">
        <f t="shared" si="4"/>
        <v>22.719508451411983</v>
      </c>
      <c r="G19" s="8">
        <f t="shared" si="5"/>
        <v>1145.2623199643836</v>
      </c>
      <c r="H19" s="8">
        <f t="shared" si="2"/>
        <v>26019.796957514507</v>
      </c>
      <c r="J19" s="7">
        <f>'NI average farmgate price'!C36</f>
        <v>22.25802294526018</v>
      </c>
      <c r="K19" s="21">
        <v>165.00036499999999</v>
      </c>
      <c r="L19" s="8">
        <f t="shared" si="3"/>
        <v>3672.5819101463044</v>
      </c>
    </row>
    <row r="20" spans="1:12" ht="12.75" customHeight="1" x14ac:dyDescent="0.3">
      <c r="A20" s="6">
        <v>35217</v>
      </c>
      <c r="B20" s="7">
        <f>'UK average farmgate price'!C58</f>
        <v>23.827282310007547</v>
      </c>
      <c r="C20" s="8">
        <v>1217.102176739726</v>
      </c>
      <c r="D20" s="8">
        <f t="shared" si="1"/>
        <v>29000.237165302151</v>
      </c>
      <c r="E20" s="7"/>
      <c r="F20" s="7">
        <f t="shared" si="4"/>
        <v>24.009317939507149</v>
      </c>
      <c r="G20" s="8">
        <f t="shared" si="5"/>
        <v>1059.699573739726</v>
      </c>
      <c r="H20" s="8">
        <f t="shared" si="2"/>
        <v>25442.663986277283</v>
      </c>
      <c r="J20" s="7">
        <f>'NI average farmgate price'!C37</f>
        <v>22.601742990393031</v>
      </c>
      <c r="K20" s="21">
        <v>157.402603</v>
      </c>
      <c r="L20" s="8">
        <f t="shared" si="3"/>
        <v>3557.5731790248669</v>
      </c>
    </row>
    <row r="21" spans="1:12" ht="12.75" customHeight="1" x14ac:dyDescent="0.3">
      <c r="A21" s="6">
        <v>35247</v>
      </c>
      <c r="B21" s="7">
        <f>'UK average farmgate price'!C59</f>
        <v>26.685979219547427</v>
      </c>
      <c r="C21" s="8">
        <v>1156.3050259643837</v>
      </c>
      <c r="D21" s="8">
        <f t="shared" si="1"/>
        <v>30857.131894343791</v>
      </c>
      <c r="E21" s="7"/>
      <c r="F21" s="7">
        <f t="shared" si="4"/>
        <v>27.22008185896081</v>
      </c>
      <c r="G21" s="8">
        <f t="shared" si="5"/>
        <v>1010.6094549643838</v>
      </c>
      <c r="H21" s="8">
        <f t="shared" si="2"/>
        <v>27508.872091570294</v>
      </c>
      <c r="J21" s="7">
        <f>'NI average farmgate price'!C38</f>
        <v>22.981205123754215</v>
      </c>
      <c r="K21" s="21">
        <v>145.695571</v>
      </c>
      <c r="L21" s="8">
        <f t="shared" si="3"/>
        <v>3348.2598027734962</v>
      </c>
    </row>
    <row r="22" spans="1:12" ht="12.75" customHeight="1" x14ac:dyDescent="0.3">
      <c r="A22" s="6">
        <v>35278</v>
      </c>
      <c r="B22" s="7">
        <f>'UK average farmgate price'!C60</f>
        <v>26.866151621308248</v>
      </c>
      <c r="C22" s="8">
        <v>1113.0378139643835</v>
      </c>
      <c r="D22" s="8">
        <f t="shared" si="1"/>
        <v>29903.042670216611</v>
      </c>
      <c r="E22" s="7"/>
      <c r="F22" s="7">
        <f t="shared" si="4"/>
        <v>27.291577880573971</v>
      </c>
      <c r="G22" s="8">
        <f t="shared" si="5"/>
        <v>990.81900796438356</v>
      </c>
      <c r="H22" s="8">
        <f t="shared" si="2"/>
        <v>27041.014121413016</v>
      </c>
      <c r="J22" s="7">
        <f>'NI average farmgate price'!C39</f>
        <v>23.417251750958801</v>
      </c>
      <c r="K22" s="21">
        <v>122.218806</v>
      </c>
      <c r="L22" s="8">
        <f t="shared" si="3"/>
        <v>2862.0285488035943</v>
      </c>
    </row>
    <row r="23" spans="1:12" ht="12.75" customHeight="1" x14ac:dyDescent="0.3">
      <c r="A23" s="6">
        <v>35309</v>
      </c>
      <c r="B23" s="7">
        <f>'UK average farmgate price'!C61</f>
        <v>26.596026036407224</v>
      </c>
      <c r="C23" s="8">
        <v>1078.122972739726</v>
      </c>
      <c r="D23" s="8">
        <f t="shared" si="1"/>
        <v>28673.786653434508</v>
      </c>
      <c r="E23" s="7"/>
      <c r="F23" s="7">
        <f t="shared" si="4"/>
        <v>26.874941185408225</v>
      </c>
      <c r="G23" s="8">
        <f t="shared" si="5"/>
        <v>975.7427247397261</v>
      </c>
      <c r="H23" s="8">
        <f t="shared" si="2"/>
        <v>26223.028339470107</v>
      </c>
      <c r="J23" s="7">
        <f>'NI average farmgate price'!C40</f>
        <v>23.937804037790581</v>
      </c>
      <c r="K23" s="21">
        <v>102.38024799999999</v>
      </c>
      <c r="L23" s="8">
        <f t="shared" si="3"/>
        <v>2450.7583139644012</v>
      </c>
    </row>
    <row r="24" spans="1:12" ht="12.75" customHeight="1" x14ac:dyDescent="0.3">
      <c r="A24" s="6">
        <v>35339</v>
      </c>
      <c r="B24" s="7">
        <f>'UK average farmgate price'!C62</f>
        <v>25.624233158432506</v>
      </c>
      <c r="C24" s="8">
        <v>1075.6365849643835</v>
      </c>
      <c r="D24" s="8">
        <f t="shared" si="1"/>
        <v>27562.362646867459</v>
      </c>
      <c r="E24" s="7"/>
      <c r="F24" s="7">
        <f t="shared" si="4"/>
        <v>25.749984796909622</v>
      </c>
      <c r="G24" s="8">
        <f t="shared" si="5"/>
        <v>983.12989196438343</v>
      </c>
      <c r="H24" s="8">
        <f t="shared" si="2"/>
        <v>25315.579771470271</v>
      </c>
      <c r="J24" s="7">
        <f>'NI average farmgate price'!C41</f>
        <v>24.287787213376948</v>
      </c>
      <c r="K24" s="21">
        <v>92.506692999999999</v>
      </c>
      <c r="L24" s="8">
        <f t="shared" si="3"/>
        <v>2246.7828753971867</v>
      </c>
    </row>
    <row r="25" spans="1:12" ht="12.75" customHeight="1" x14ac:dyDescent="0.3">
      <c r="A25" s="6">
        <v>35370</v>
      </c>
      <c r="B25" s="7">
        <f>'UK average farmgate price'!C63</f>
        <v>24.641849376003975</v>
      </c>
      <c r="C25" s="8">
        <v>1029.535186739726</v>
      </c>
      <c r="D25" s="8">
        <f t="shared" si="1"/>
        <v>25369.650998936453</v>
      </c>
      <c r="E25" s="7"/>
      <c r="F25" s="7">
        <f t="shared" si="4"/>
        <v>24.761978227246477</v>
      </c>
      <c r="G25" s="8">
        <f t="shared" si="5"/>
        <v>944.32060273972593</v>
      </c>
      <c r="H25" s="8">
        <f t="shared" si="2"/>
        <v>23383.246204581363</v>
      </c>
      <c r="J25" s="7">
        <f>'NI average farmgate price'!C42</f>
        <v>23.310620097084449</v>
      </c>
      <c r="K25" s="21">
        <v>85.214584000000002</v>
      </c>
      <c r="L25" s="8">
        <f t="shared" si="3"/>
        <v>1986.4047943550911</v>
      </c>
    </row>
    <row r="26" spans="1:12" ht="12.75" customHeight="1" x14ac:dyDescent="0.3">
      <c r="A26" s="6">
        <v>35400</v>
      </c>
      <c r="B26" s="7">
        <f>'UK average farmgate price'!C64</f>
        <v>24.430964200608859</v>
      </c>
      <c r="C26" s="8">
        <v>1106.4704989643835</v>
      </c>
      <c r="D26" s="8">
        <f t="shared" si="1"/>
        <v>27032.141149228675</v>
      </c>
      <c r="E26" s="7"/>
      <c r="F26" s="7">
        <f t="shared" si="4"/>
        <v>24.572816627020909</v>
      </c>
      <c r="G26" s="8">
        <f t="shared" si="5"/>
        <v>1012.2622299643836</v>
      </c>
      <c r="H26" s="8">
        <f t="shared" si="2"/>
        <v>24874.134155374068</v>
      </c>
      <c r="J26" s="7">
        <f>'NI average farmgate price'!C43</f>
        <v>22.906768341689922</v>
      </c>
      <c r="K26" s="21">
        <v>94.208269000000001</v>
      </c>
      <c r="L26" s="8">
        <f t="shared" si="3"/>
        <v>2158.006993854608</v>
      </c>
    </row>
    <row r="27" spans="1:12" ht="14.25" customHeight="1" x14ac:dyDescent="0.3">
      <c r="A27" s="6">
        <v>35431</v>
      </c>
      <c r="B27" s="7">
        <f>'UK average farmgate price'!C65</f>
        <v>24.09800575053006</v>
      </c>
      <c r="C27" s="8">
        <v>1148.1423369643835</v>
      </c>
      <c r="D27" s="8">
        <f t="shared" si="1"/>
        <v>27667.940638594737</v>
      </c>
      <c r="E27" s="7"/>
      <c r="F27" s="7">
        <f t="shared" si="4"/>
        <v>24.279831669679915</v>
      </c>
      <c r="G27" s="8">
        <f t="shared" si="5"/>
        <v>1043.2956699643835</v>
      </c>
      <c r="H27" s="8">
        <f t="shared" si="2"/>
        <v>25331.043248441161</v>
      </c>
      <c r="J27" s="7">
        <f>'NI average farmgate price'!C44</f>
        <v>22.288714148191062</v>
      </c>
      <c r="K27" s="21">
        <v>104.846667</v>
      </c>
      <c r="L27" s="8">
        <f t="shared" si="3"/>
        <v>2336.8973901535769</v>
      </c>
    </row>
    <row r="28" spans="1:12" ht="14.25" customHeight="1" x14ac:dyDescent="0.3">
      <c r="A28" s="6">
        <v>35462</v>
      </c>
      <c r="B28" s="7">
        <f>'UK average farmgate price'!C66</f>
        <v>23.730647757172601</v>
      </c>
      <c r="C28" s="8">
        <v>1063.8509282904108</v>
      </c>
      <c r="D28" s="8">
        <f t="shared" si="1"/>
        <v>25245.871645400828</v>
      </c>
      <c r="E28" s="7"/>
      <c r="F28" s="7">
        <f t="shared" si="4"/>
        <v>23.919259815115641</v>
      </c>
      <c r="G28" s="8">
        <f t="shared" si="5"/>
        <v>959.57706429041082</v>
      </c>
      <c r="H28" s="8">
        <f t="shared" si="2"/>
        <v>22952.373113388261</v>
      </c>
      <c r="J28" s="7">
        <f>'NI average farmgate price'!C45</f>
        <v>21.994951026391107</v>
      </c>
      <c r="K28" s="21">
        <v>104.273864</v>
      </c>
      <c r="L28" s="8">
        <f t="shared" si="3"/>
        <v>2293.4985320125666</v>
      </c>
    </row>
    <row r="29" spans="1:12" ht="14.25" customHeight="1" x14ac:dyDescent="0.3">
      <c r="A29" s="6">
        <v>35490</v>
      </c>
      <c r="B29" s="7">
        <f>'UK average farmgate price'!C67</f>
        <v>23.680006175825714</v>
      </c>
      <c r="C29" s="8">
        <v>1200.4640019643834</v>
      </c>
      <c r="D29" s="8">
        <f t="shared" si="1"/>
        <v>28426.994980373052</v>
      </c>
      <c r="E29" s="7"/>
      <c r="F29" s="7">
        <f t="shared" si="4"/>
        <v>23.943697418030961</v>
      </c>
      <c r="G29" s="8">
        <f t="shared" si="5"/>
        <v>1073.1549029643834</v>
      </c>
      <c r="H29" s="8">
        <f t="shared" si="2"/>
        <v>25695.296279255574</v>
      </c>
      <c r="J29" s="7">
        <f>'NI average farmgate price'!C46</f>
        <v>21.457214940445688</v>
      </c>
      <c r="K29" s="21">
        <v>127.309099</v>
      </c>
      <c r="L29" s="8">
        <f t="shared" si="3"/>
        <v>2731.6987011174792</v>
      </c>
    </row>
    <row r="30" spans="1:12" ht="14.25" customHeight="1" x14ac:dyDescent="0.3">
      <c r="A30" s="6">
        <v>35521</v>
      </c>
      <c r="B30" s="7">
        <f>'UK average farmgate price'!C68</f>
        <v>20.503037711491874</v>
      </c>
      <c r="C30" s="8">
        <v>1256.8977732595336</v>
      </c>
      <c r="D30" s="8">
        <f t="shared" si="1"/>
        <v>25770.222444630381</v>
      </c>
      <c r="E30" s="7"/>
      <c r="F30" s="7">
        <f t="shared" si="4"/>
        <v>20.605675988772237</v>
      </c>
      <c r="G30" s="8">
        <f t="shared" si="5"/>
        <v>1105.8374872595336</v>
      </c>
      <c r="H30" s="8">
        <f t="shared" si="2"/>
        <v>22786.528958707997</v>
      </c>
      <c r="J30" s="7">
        <f>'NI average farmgate price'!C47</f>
        <v>19.751673751778696</v>
      </c>
      <c r="K30" s="21">
        <v>151.06028599999999</v>
      </c>
      <c r="L30" s="8">
        <f t="shared" si="3"/>
        <v>2983.6934859223829</v>
      </c>
    </row>
    <row r="31" spans="1:12" ht="14.25" customHeight="1" x14ac:dyDescent="0.3">
      <c r="A31" s="6">
        <v>35551</v>
      </c>
      <c r="B31" s="7">
        <f>'UK average farmgate price'!C69</f>
        <v>19.564154950428534</v>
      </c>
      <c r="C31" s="8">
        <v>1317.4204979110064</v>
      </c>
      <c r="D31" s="8">
        <f t="shared" si="1"/>
        <v>25774.218756001639</v>
      </c>
      <c r="E31" s="7"/>
      <c r="F31" s="7">
        <f t="shared" si="4"/>
        <v>19.531389668111899</v>
      </c>
      <c r="G31" s="8">
        <f t="shared" si="5"/>
        <v>1150.5787539110063</v>
      </c>
      <c r="H31" s="8">
        <f t="shared" si="2"/>
        <v>22472.401986486493</v>
      </c>
      <c r="J31" s="7">
        <f>'NI average farmgate price'!C48</f>
        <v>19.790111817071075</v>
      </c>
      <c r="K31" s="21">
        <v>166.84174400000001</v>
      </c>
      <c r="L31" s="8">
        <f t="shared" si="3"/>
        <v>3301.8167695151474</v>
      </c>
    </row>
    <row r="32" spans="1:12" ht="14.25" customHeight="1" x14ac:dyDescent="0.3">
      <c r="A32" s="6">
        <v>35582</v>
      </c>
      <c r="B32" s="7">
        <f>'UK average farmgate price'!C70</f>
        <v>20.711178601623395</v>
      </c>
      <c r="C32" s="8">
        <v>1198.0416400938648</v>
      </c>
      <c r="D32" s="8">
        <f t="shared" si="1"/>
        <v>24812.854380165849</v>
      </c>
      <c r="E32" s="7"/>
      <c r="F32" s="7">
        <f t="shared" si="4"/>
        <v>20.854399958172319</v>
      </c>
      <c r="G32" s="8">
        <f t="shared" si="5"/>
        <v>1041.4276700938649</v>
      </c>
      <c r="H32" s="8">
        <f t="shared" si="2"/>
        <v>21718.349159644993</v>
      </c>
      <c r="J32" s="7">
        <f>'NI average farmgate price'!C49</f>
        <v>19.758807088032157</v>
      </c>
      <c r="K32" s="21">
        <v>156.61396999999999</v>
      </c>
      <c r="L32" s="8">
        <f t="shared" si="3"/>
        <v>3094.5052205208553</v>
      </c>
    </row>
    <row r="33" spans="1:12" ht="12.75" customHeight="1" x14ac:dyDescent="0.3">
      <c r="A33" s="6">
        <v>35612</v>
      </c>
      <c r="B33" s="7">
        <f>'UK average farmgate price'!C71</f>
        <v>23.883308914053785</v>
      </c>
      <c r="C33" s="8">
        <v>1163.9487363453923</v>
      </c>
      <c r="D33" s="8">
        <f t="shared" si="1"/>
        <v>27798.947230259546</v>
      </c>
      <c r="E33" s="7"/>
      <c r="F33" s="7">
        <f t="shared" si="4"/>
        <v>24.484627945569329</v>
      </c>
      <c r="G33" s="8">
        <f t="shared" si="5"/>
        <v>1015.1376183453923</v>
      </c>
      <c r="H33" s="8">
        <f t="shared" si="2"/>
        <v>24855.266898738286</v>
      </c>
      <c r="J33" s="7">
        <f>'NI average farmgate price'!C50</f>
        <v>19.78131991133391</v>
      </c>
      <c r="K33" s="21">
        <v>148.81111799999999</v>
      </c>
      <c r="L33" s="8">
        <f t="shared" si="3"/>
        <v>2943.6803315212596</v>
      </c>
    </row>
    <row r="34" spans="1:12" x14ac:dyDescent="0.3">
      <c r="A34" s="6">
        <v>35643</v>
      </c>
      <c r="B34" s="7">
        <f>'UK average farmgate price'!C72</f>
        <v>23.688566920884597</v>
      </c>
      <c r="C34" s="8">
        <v>1122.6765162968452</v>
      </c>
      <c r="D34" s="8">
        <f t="shared" si="1"/>
        <v>26594.597786803402</v>
      </c>
      <c r="E34" s="7"/>
      <c r="F34" s="7">
        <f t="shared" si="4"/>
        <v>24.174130078896745</v>
      </c>
      <c r="G34" s="8">
        <f t="shared" si="5"/>
        <v>994.46260029684515</v>
      </c>
      <c r="H34" s="8">
        <f t="shared" si="2"/>
        <v>24040.268258173837</v>
      </c>
      <c r="J34" s="7">
        <f>'NI average farmgate price'!C51</f>
        <v>19.922404746061773</v>
      </c>
      <c r="K34" s="21">
        <v>128.21391600000001</v>
      </c>
      <c r="L34" s="8">
        <f t="shared" si="3"/>
        <v>2554.3295286295656</v>
      </c>
    </row>
    <row r="35" spans="1:12" ht="14.25" customHeight="1" x14ac:dyDescent="0.3">
      <c r="A35" s="6">
        <v>35674</v>
      </c>
      <c r="B35" s="7">
        <f>'UK average farmgate price'!C73</f>
        <v>22.785892893786968</v>
      </c>
      <c r="C35" s="8">
        <v>1070.1110804367593</v>
      </c>
      <c r="D35" s="8">
        <f t="shared" si="1"/>
        <v>24383.436463286649</v>
      </c>
      <c r="E35" s="7"/>
      <c r="F35" s="7">
        <f t="shared" si="4"/>
        <v>22.978654473475466</v>
      </c>
      <c r="G35" s="8">
        <f t="shared" si="5"/>
        <v>962.9646344367593</v>
      </c>
      <c r="H35" s="8">
        <f t="shared" si="2"/>
        <v>22127.631604898907</v>
      </c>
      <c r="J35" s="7">
        <f>'NI average farmgate price'!C52</f>
        <v>21.053473471138222</v>
      </c>
      <c r="K35" s="21">
        <v>107.146446</v>
      </c>
      <c r="L35" s="8">
        <f t="shared" si="3"/>
        <v>2255.8048583877439</v>
      </c>
    </row>
    <row r="36" spans="1:12" ht="14.25" customHeight="1" x14ac:dyDescent="0.3">
      <c r="A36" s="6">
        <v>35704</v>
      </c>
      <c r="B36" s="7">
        <f>'UK average farmgate price'!C74</f>
        <v>20.819407903048877</v>
      </c>
      <c r="C36" s="8">
        <v>1101.2792515904916</v>
      </c>
      <c r="D36" s="8">
        <f t="shared" si="1"/>
        <v>22927.981954026833</v>
      </c>
      <c r="E36" s="7"/>
      <c r="F36" s="7">
        <f t="shared" si="4"/>
        <v>20.732505394916824</v>
      </c>
      <c r="G36" s="8">
        <f t="shared" si="5"/>
        <v>999.80661459049168</v>
      </c>
      <c r="H36" s="8">
        <f t="shared" si="2"/>
        <v>20728.496030870894</v>
      </c>
      <c r="J36" s="7">
        <f>'NI average farmgate price'!C53</f>
        <v>21.67565550854798</v>
      </c>
      <c r="K36" s="21">
        <v>101.47263700000001</v>
      </c>
      <c r="L36" s="8">
        <f t="shared" si="3"/>
        <v>2199.4859231559399</v>
      </c>
    </row>
    <row r="37" spans="1:12" ht="14.25" customHeight="1" x14ac:dyDescent="0.3">
      <c r="A37" s="6">
        <v>35735</v>
      </c>
      <c r="B37" s="7">
        <f>'UK average farmgate price'!C75</f>
        <v>20.39284874044586</v>
      </c>
      <c r="C37" s="8">
        <v>1066.316898564696</v>
      </c>
      <c r="D37" s="8">
        <f t="shared" si="1"/>
        <v>21745.239221811196</v>
      </c>
      <c r="E37" s="7"/>
      <c r="F37" s="7">
        <f t="shared" si="4"/>
        <v>20.309982678921422</v>
      </c>
      <c r="G37" s="8">
        <f t="shared" si="5"/>
        <v>971.71904356469599</v>
      </c>
      <c r="H37" s="8">
        <f t="shared" si="2"/>
        <v>19735.596943577068</v>
      </c>
      <c r="J37" s="7">
        <f>'NI average farmgate price'!C54</f>
        <v>21.244057576507739</v>
      </c>
      <c r="K37" s="21">
        <v>94.597854999999996</v>
      </c>
      <c r="L37" s="8">
        <f t="shared" si="3"/>
        <v>2009.6422782341303</v>
      </c>
    </row>
    <row r="38" spans="1:12" ht="14.25" customHeight="1" x14ac:dyDescent="0.3">
      <c r="A38" s="6">
        <v>35765</v>
      </c>
      <c r="B38" s="7">
        <f>'UK average farmgate price'!C76</f>
        <v>20.094939558401979</v>
      </c>
      <c r="C38" s="8">
        <v>1140.4498853848959</v>
      </c>
      <c r="D38" s="8">
        <f t="shared" si="1"/>
        <v>22917.271516195946</v>
      </c>
      <c r="E38" s="7"/>
      <c r="F38" s="7">
        <f t="shared" si="4"/>
        <v>20.044886995235181</v>
      </c>
      <c r="G38" s="8">
        <f t="shared" si="5"/>
        <v>1038.2951383848958</v>
      </c>
      <c r="H38" s="8">
        <f t="shared" si="2"/>
        <v>20812.508716627312</v>
      </c>
      <c r="J38" s="7">
        <f>'NI average farmgate price'!C55</f>
        <v>20.603671012651372</v>
      </c>
      <c r="K38" s="21">
        <v>102.154747</v>
      </c>
      <c r="L38" s="8">
        <f t="shared" si="3"/>
        <v>2104.7627995686348</v>
      </c>
    </row>
    <row r="39" spans="1:12" ht="14.25" customHeight="1" x14ac:dyDescent="0.3">
      <c r="A39" s="6">
        <v>35796</v>
      </c>
      <c r="B39" s="7">
        <f>'UK average farmgate price'!C77</f>
        <v>19.959422259586933</v>
      </c>
      <c r="C39" s="8">
        <v>1167.325474824059</v>
      </c>
      <c r="D39" s="8">
        <f t="shared" si="1"/>
        <v>23299.142066386212</v>
      </c>
      <c r="E39" s="7"/>
      <c r="F39" s="7">
        <f t="shared" si="4"/>
        <v>19.980026771814781</v>
      </c>
      <c r="G39" s="8">
        <f t="shared" si="5"/>
        <v>1057.759529824059</v>
      </c>
      <c r="H39" s="8">
        <f t="shared" si="2"/>
        <v>21134.063724026913</v>
      </c>
      <c r="J39" s="7">
        <f>'NI average farmgate price'!C56</f>
        <v>19.760504437389741</v>
      </c>
      <c r="K39" s="21">
        <v>109.565945</v>
      </c>
      <c r="L39" s="8">
        <f t="shared" si="3"/>
        <v>2165.0783423593002</v>
      </c>
    </row>
    <row r="40" spans="1:12" ht="14.25" customHeight="1" x14ac:dyDescent="0.3">
      <c r="A40" s="6">
        <v>35827</v>
      </c>
      <c r="B40" s="7">
        <f>'UK average farmgate price'!C78</f>
        <v>19.769992420472306</v>
      </c>
      <c r="C40" s="8">
        <v>1059.8156998112097</v>
      </c>
      <c r="D40" s="8">
        <f t="shared" si="1"/>
        <v>20952.548352365167</v>
      </c>
      <c r="E40" s="7"/>
      <c r="F40" s="7">
        <f t="shared" si="4"/>
        <v>19.811056381296819</v>
      </c>
      <c r="G40" s="8">
        <f t="shared" si="5"/>
        <v>952.10738881120972</v>
      </c>
      <c r="H40" s="8">
        <f t="shared" si="2"/>
        <v>18862.253160788168</v>
      </c>
      <c r="J40" s="7">
        <f>'NI average farmgate price'!C57</f>
        <v>19.407</v>
      </c>
      <c r="K40" s="21">
        <v>107.70831099999999</v>
      </c>
      <c r="L40" s="8">
        <f t="shared" si="3"/>
        <v>2090.295191577</v>
      </c>
    </row>
    <row r="41" spans="1:12" ht="14.25" customHeight="1" x14ac:dyDescent="0.3">
      <c r="A41" s="6">
        <v>35855</v>
      </c>
      <c r="B41" s="7">
        <f>'UK average farmgate price'!C79</f>
        <v>19.702881319924074</v>
      </c>
      <c r="C41" s="8">
        <v>1165.2340624812664</v>
      </c>
      <c r="D41" s="8">
        <f t="shared" si="1"/>
        <v>22958.468443001384</v>
      </c>
      <c r="E41" s="7"/>
      <c r="F41" s="7">
        <f t="shared" si="4"/>
        <v>19.791836710828026</v>
      </c>
      <c r="G41" s="8">
        <f t="shared" si="5"/>
        <v>1037.8295454812665</v>
      </c>
      <c r="H41" s="8">
        <f t="shared" si="2"/>
        <v>20540.552897838093</v>
      </c>
      <c r="J41" s="7">
        <f>'NI average farmgate price'!C58</f>
        <v>18.978256046944466</v>
      </c>
      <c r="K41" s="21">
        <v>127.404517</v>
      </c>
      <c r="L41" s="8">
        <f t="shared" si="3"/>
        <v>2417.9155451632892</v>
      </c>
    </row>
    <row r="42" spans="1:12" ht="14.25" customHeight="1" x14ac:dyDescent="0.3">
      <c r="A42" s="6">
        <v>35886</v>
      </c>
      <c r="B42" s="7">
        <f>'UK average farmgate price'!C80</f>
        <v>17.571937074270124</v>
      </c>
      <c r="C42" s="8">
        <v>1176.5460474299728</v>
      </c>
      <c r="D42" s="8">
        <f t="shared" si="1"/>
        <v>20674.193110420714</v>
      </c>
      <c r="F42" s="7">
        <f t="shared" si="4"/>
        <v>17.562218203163351</v>
      </c>
      <c r="G42" s="8">
        <f t="shared" si="5"/>
        <v>1029.5360804299728</v>
      </c>
      <c r="H42" s="8">
        <f t="shared" si="2"/>
        <v>18080.937292540715</v>
      </c>
      <c r="J42" s="7">
        <f>'NI average farmgate price'!C59</f>
        <v>17.64</v>
      </c>
      <c r="K42" s="21">
        <v>147.00996699999999</v>
      </c>
      <c r="L42" s="8">
        <f t="shared" si="3"/>
        <v>2593.25581788</v>
      </c>
    </row>
    <row r="43" spans="1:12" ht="14.25" customHeight="1" x14ac:dyDescent="0.3">
      <c r="A43" s="6">
        <v>35916</v>
      </c>
      <c r="B43" s="7">
        <f>'UK average farmgate price'!C81</f>
        <v>16.596098749581554</v>
      </c>
      <c r="C43" s="8">
        <v>1290.4038403717102</v>
      </c>
      <c r="D43" s="8">
        <f t="shared" si="1"/>
        <v>21415.669561648174</v>
      </c>
      <c r="F43" s="7">
        <f t="shared" si="4"/>
        <v>16.498237553521847</v>
      </c>
      <c r="G43" s="8">
        <f t="shared" si="5"/>
        <v>1119.9302103717102</v>
      </c>
      <c r="H43" s="8">
        <f t="shared" si="2"/>
        <v>18476.874654078172</v>
      </c>
      <c r="J43" s="7">
        <f>'NI average farmgate price'!C60</f>
        <v>17.239000000000001</v>
      </c>
      <c r="K43" s="21">
        <v>170.47363000000001</v>
      </c>
      <c r="L43" s="8">
        <f t="shared" si="3"/>
        <v>2938.7949075700003</v>
      </c>
    </row>
    <row r="44" spans="1:12" ht="14.25" customHeight="1" x14ac:dyDescent="0.3">
      <c r="A44" s="6">
        <v>35947</v>
      </c>
      <c r="B44" s="7">
        <f>'UK average farmgate price'!C82</f>
        <v>17.656957428870655</v>
      </c>
      <c r="C44" s="8">
        <v>1172.6607338123531</v>
      </c>
      <c r="D44" s="8">
        <f t="shared" si="1"/>
        <v>20705.62065543294</v>
      </c>
      <c r="F44" s="7">
        <f t="shared" si="4"/>
        <v>17.672443269304214</v>
      </c>
      <c r="G44" s="8">
        <f t="shared" si="5"/>
        <v>1012.5839208123531</v>
      </c>
      <c r="H44" s="8">
        <f t="shared" si="2"/>
        <v>17894.831895965941</v>
      </c>
      <c r="J44" s="7">
        <f>'NI average farmgate price'!C61</f>
        <v>17.559000000000001</v>
      </c>
      <c r="K44" s="21">
        <v>160.07681299999999</v>
      </c>
      <c r="L44" s="8">
        <f t="shared" si="3"/>
        <v>2810.7887594670001</v>
      </c>
    </row>
    <row r="45" spans="1:12" ht="14.25" customHeight="1" x14ac:dyDescent="0.3">
      <c r="A45" s="6">
        <v>35977</v>
      </c>
      <c r="B45" s="7">
        <f>'UK average farmgate price'!C83</f>
        <v>20.657698448295701</v>
      </c>
      <c r="C45" s="8">
        <v>1162.8683768816893</v>
      </c>
      <c r="D45" s="8">
        <f t="shared" si="1"/>
        <v>24022.184264681015</v>
      </c>
      <c r="F45" s="7">
        <f t="shared" si="4"/>
        <v>20.925272531473016</v>
      </c>
      <c r="G45" s="8">
        <f t="shared" si="5"/>
        <v>1010.5119038816892</v>
      </c>
      <c r="H45" s="8">
        <f t="shared" si="2"/>
        <v>21145.236985022013</v>
      </c>
      <c r="J45" s="7">
        <f>'NI average farmgate price'!C62</f>
        <v>18.882999999999999</v>
      </c>
      <c r="K45" s="21">
        <v>152.35647299999999</v>
      </c>
      <c r="L45" s="8">
        <f t="shared" si="3"/>
        <v>2876.9472796589998</v>
      </c>
    </row>
    <row r="46" spans="1:12" ht="14.25" customHeight="1" x14ac:dyDescent="0.3">
      <c r="A46" s="6">
        <v>36008</v>
      </c>
      <c r="B46" s="7">
        <f>'UK average farmgate price'!C84</f>
        <v>20.795992538232401</v>
      </c>
      <c r="C46" s="8">
        <v>1131.3735354379091</v>
      </c>
      <c r="D46" s="8">
        <f t="shared" si="1"/>
        <v>23528.035600920368</v>
      </c>
      <c r="F46" s="7">
        <f t="shared" si="4"/>
        <v>20.863743439568672</v>
      </c>
      <c r="G46" s="8">
        <f t="shared" si="5"/>
        <v>1003.1386244379091</v>
      </c>
      <c r="H46" s="8">
        <f t="shared" si="2"/>
        <v>20929.226894594369</v>
      </c>
      <c r="J46" s="7">
        <f>'NI average farmgate price'!C63</f>
        <v>20.265999999999998</v>
      </c>
      <c r="K46" s="21">
        <v>128.23491100000001</v>
      </c>
      <c r="L46" s="8">
        <f t="shared" si="3"/>
        <v>2598.808706326</v>
      </c>
    </row>
    <row r="47" spans="1:12" ht="14.25" customHeight="1" x14ac:dyDescent="0.3">
      <c r="A47" s="6">
        <v>36039</v>
      </c>
      <c r="B47" s="7">
        <f>'UK average farmgate price'!C85</f>
        <v>19.977996970592411</v>
      </c>
      <c r="C47" s="8">
        <v>1073.3405178001783</v>
      </c>
      <c r="D47" s="8">
        <f t="shared" si="1"/>
        <v>21443.193613026051</v>
      </c>
      <c r="F47" s="7">
        <f t="shared" si="4"/>
        <v>19.832070174381794</v>
      </c>
      <c r="G47" s="8">
        <f t="shared" si="5"/>
        <v>967.21816680017832</v>
      </c>
      <c r="H47" s="8">
        <f t="shared" si="2"/>
        <v>19181.938557918053</v>
      </c>
      <c r="J47" s="7">
        <f>'NI average farmgate price'!C64</f>
        <v>21.308</v>
      </c>
      <c r="K47" s="21">
        <v>106.12235099999999</v>
      </c>
      <c r="L47" s="8">
        <f t="shared" si="3"/>
        <v>2261.2550551079999</v>
      </c>
    </row>
    <row r="48" spans="1:12" x14ac:dyDescent="0.3">
      <c r="A48" s="6">
        <v>36069</v>
      </c>
      <c r="B48" s="7">
        <f>'UK average farmgate price'!C86</f>
        <v>20.146356118349622</v>
      </c>
      <c r="C48" s="8">
        <v>1092.1413482784217</v>
      </c>
      <c r="D48" s="8">
        <f t="shared" si="1"/>
        <v>22002.668533991586</v>
      </c>
      <c r="F48" s="7">
        <f t="shared" si="4"/>
        <v>19.967563042949791</v>
      </c>
      <c r="G48" s="8">
        <f t="shared" si="5"/>
        <v>992.12925327842163</v>
      </c>
      <c r="H48" s="8">
        <f t="shared" si="2"/>
        <v>19810.403411591586</v>
      </c>
      <c r="J48" s="7">
        <f>'NI average farmgate price'!C65</f>
        <v>21.92</v>
      </c>
      <c r="K48" s="21">
        <v>100.012095</v>
      </c>
      <c r="L48" s="8">
        <f t="shared" si="3"/>
        <v>2192.2651224000001</v>
      </c>
    </row>
    <row r="49" spans="1:12" x14ac:dyDescent="0.3">
      <c r="A49" s="6">
        <v>36100</v>
      </c>
      <c r="B49" s="7">
        <f>'UK average farmgate price'!C87</f>
        <v>19.602849873989175</v>
      </c>
      <c r="C49" s="8">
        <v>1039.1229227506205</v>
      </c>
      <c r="D49" s="8">
        <f t="shared" si="1"/>
        <v>20369.770655301265</v>
      </c>
      <c r="F49" s="7">
        <f t="shared" si="4"/>
        <v>19.433366916630447</v>
      </c>
      <c r="G49" s="8">
        <f t="shared" si="5"/>
        <v>947.42731075062056</v>
      </c>
      <c r="H49" s="8">
        <f t="shared" si="2"/>
        <v>18411.702556653265</v>
      </c>
      <c r="J49" s="7">
        <f>'NI average farmgate price'!C66</f>
        <v>21.353999999999999</v>
      </c>
      <c r="K49" s="21">
        <v>91.695611999999997</v>
      </c>
      <c r="L49" s="8">
        <f t="shared" si="3"/>
        <v>1958.0680986479999</v>
      </c>
    </row>
    <row r="50" spans="1:12" ht="12.75" customHeight="1" x14ac:dyDescent="0.3">
      <c r="A50" s="6">
        <v>36130</v>
      </c>
      <c r="B50" s="7">
        <f>'UK average farmgate price'!C88</f>
        <v>19.226217324786159</v>
      </c>
      <c r="C50" s="8">
        <v>1126.9641374819873</v>
      </c>
      <c r="D50" s="8">
        <f t="shared" si="1"/>
        <v>21667.257424468877</v>
      </c>
      <c r="F50" s="7">
        <f t="shared" si="4"/>
        <v>19.05916160911795</v>
      </c>
      <c r="G50" s="8">
        <f t="shared" si="5"/>
        <v>1024.6923674819873</v>
      </c>
      <c r="H50" s="8">
        <f t="shared" si="2"/>
        <v>19529.777431468876</v>
      </c>
      <c r="J50" s="7">
        <f>'NI average farmgate price'!C67</f>
        <v>20.9</v>
      </c>
      <c r="K50" s="21">
        <v>102.27177</v>
      </c>
      <c r="L50" s="8">
        <f t="shared" si="3"/>
        <v>2137.4799929999999</v>
      </c>
    </row>
    <row r="51" spans="1:12" ht="12.75" customHeight="1" x14ac:dyDescent="0.3">
      <c r="A51" s="6">
        <v>36161</v>
      </c>
      <c r="B51" s="7">
        <f>'UK average farmgate price'!C89</f>
        <v>19.228200866889992</v>
      </c>
      <c r="C51" s="8">
        <v>1169.502309601213</v>
      </c>
      <c r="D51" s="8">
        <f t="shared" si="1"/>
        <v>22487.425323303891</v>
      </c>
      <c r="F51" s="7">
        <f t="shared" si="4"/>
        <v>19.111735752256141</v>
      </c>
      <c r="G51" s="8">
        <f t="shared" si="5"/>
        <v>1059.2192116012129</v>
      </c>
      <c r="H51" s="8">
        <f t="shared" si="2"/>
        <v>20243.517675835465</v>
      </c>
      <c r="J51" s="7">
        <f>'NI average farmgate price'!C68</f>
        <v>20.346795548565638</v>
      </c>
      <c r="K51" s="21">
        <v>110.283098</v>
      </c>
      <c r="L51" s="8">
        <f t="shared" si="3"/>
        <v>2243.907647468428</v>
      </c>
    </row>
    <row r="52" spans="1:12" ht="12.75" customHeight="1" x14ac:dyDescent="0.3">
      <c r="A52" s="6">
        <v>36192</v>
      </c>
      <c r="B52" s="7">
        <f>'UK average farmgate price'!C90</f>
        <v>18.949162474466021</v>
      </c>
      <c r="C52" s="8">
        <v>1079.5325620256372</v>
      </c>
      <c r="D52" s="8">
        <f t="shared" si="1"/>
        <v>20456.237914300367</v>
      </c>
      <c r="F52" s="7">
        <f t="shared" si="4"/>
        <v>18.864310825499786</v>
      </c>
      <c r="G52" s="8">
        <f t="shared" si="5"/>
        <v>967.72516302563713</v>
      </c>
      <c r="H52" s="8">
        <f t="shared" si="2"/>
        <v>18255.468268973073</v>
      </c>
      <c r="J52" s="7">
        <f>'NI average farmgate price'!C69</f>
        <v>19.683577875980248</v>
      </c>
      <c r="K52" s="21">
        <v>111.807399</v>
      </c>
      <c r="L52" s="8">
        <f t="shared" si="3"/>
        <v>2200.7696453272961</v>
      </c>
    </row>
    <row r="53" spans="1:12" ht="12.75" customHeight="1" x14ac:dyDescent="0.3">
      <c r="A53" s="6">
        <v>36220</v>
      </c>
      <c r="B53" s="7">
        <f>'UK average farmgate price'!C91</f>
        <v>18.901261102897408</v>
      </c>
      <c r="C53" s="8">
        <v>1231.7387541283049</v>
      </c>
      <c r="D53" s="8">
        <f t="shared" si="1"/>
        <v>23281.415802336644</v>
      </c>
      <c r="F53" s="7">
        <f t="shared" si="4"/>
        <v>18.877720297160284</v>
      </c>
      <c r="G53" s="8">
        <f t="shared" si="5"/>
        <v>1091.7510481283048</v>
      </c>
      <c r="H53" s="8">
        <f t="shared" si="2"/>
        <v>20609.770920697712</v>
      </c>
      <c r="J53" s="7">
        <f>'NI average farmgate price'!C70</f>
        <v>19.084853648783493</v>
      </c>
      <c r="K53" s="21">
        <v>139.987706</v>
      </c>
      <c r="L53" s="8">
        <f t="shared" si="3"/>
        <v>2671.6448816389311</v>
      </c>
    </row>
    <row r="54" spans="1:12" ht="12.75" customHeight="1" x14ac:dyDescent="0.3">
      <c r="A54" s="6">
        <v>36251</v>
      </c>
      <c r="B54" s="7">
        <f>'UK average farmgate price'!C92</f>
        <v>17.525906599299446</v>
      </c>
      <c r="C54" s="8">
        <v>1241.704201</v>
      </c>
      <c r="D54" s="8">
        <f t="shared" si="1"/>
        <v>21761.991850683746</v>
      </c>
      <c r="F54" s="7">
        <f t="shared" si="4"/>
        <v>17.505592359915383</v>
      </c>
      <c r="G54" s="8">
        <f t="shared" si="5"/>
        <v>1090.039507</v>
      </c>
      <c r="H54" s="8">
        <f t="shared" si="2"/>
        <v>19081.78726574513</v>
      </c>
      <c r="J54" s="7">
        <f>'NI average farmgate price'!C71</f>
        <v>17.671908433340576</v>
      </c>
      <c r="K54" s="21">
        <v>151.664694</v>
      </c>
      <c r="L54" s="8">
        <f t="shared" si="3"/>
        <v>2680.2045849386177</v>
      </c>
    </row>
    <row r="55" spans="1:12" ht="12.75" customHeight="1" x14ac:dyDescent="0.3">
      <c r="A55" s="6">
        <v>36281</v>
      </c>
      <c r="B55" s="7">
        <f>'UK average farmgate price'!C93</f>
        <v>16.384992788207473</v>
      </c>
      <c r="C55" s="8">
        <v>1339.0151810000002</v>
      </c>
      <c r="D55" s="8">
        <f t="shared" si="1"/>
        <v>21939.754083985328</v>
      </c>
      <c r="F55" s="7">
        <f t="shared" si="4"/>
        <v>16.262346703764695</v>
      </c>
      <c r="G55" s="8">
        <f t="shared" si="5"/>
        <v>1162.0517090000003</v>
      </c>
      <c r="H55" s="8">
        <f t="shared" si="2"/>
        <v>18897.687779460288</v>
      </c>
      <c r="J55" s="7">
        <f>'NI average farmgate price'!C72</f>
        <v>17.190362904526644</v>
      </c>
      <c r="K55" s="21">
        <v>176.963472</v>
      </c>
      <c r="L55" s="8">
        <f t="shared" si="3"/>
        <v>3042.0663045250394</v>
      </c>
    </row>
    <row r="56" spans="1:12" ht="12.75" customHeight="1" x14ac:dyDescent="0.3">
      <c r="A56" s="6">
        <v>36312</v>
      </c>
      <c r="B56" s="7">
        <f>'UK average farmgate price'!C94</f>
        <v>17.195540888784507</v>
      </c>
      <c r="C56" s="8">
        <v>1215.216134</v>
      </c>
      <c r="D56" s="8">
        <f t="shared" si="1"/>
        <v>20896.298720907631</v>
      </c>
      <c r="F56" s="7">
        <f t="shared" si="4"/>
        <v>17.188098685153076</v>
      </c>
      <c r="G56" s="8">
        <f t="shared" si="5"/>
        <v>1050.1140500000001</v>
      </c>
      <c r="H56" s="8">
        <f t="shared" si="2"/>
        <v>18049.463922065774</v>
      </c>
      <c r="J56" s="7">
        <f>'NI average farmgate price'!C73</f>
        <v>17.242876224638437</v>
      </c>
      <c r="K56" s="21">
        <v>165.10208399999999</v>
      </c>
      <c r="L56" s="8">
        <f t="shared" si="3"/>
        <v>2846.8347988418577</v>
      </c>
    </row>
    <row r="57" spans="1:12" ht="12.75" customHeight="1" x14ac:dyDescent="0.3">
      <c r="A57" s="6">
        <v>36342</v>
      </c>
      <c r="B57" s="7">
        <f>'UK average farmgate price'!C95</f>
        <v>19.755548882522604</v>
      </c>
      <c r="C57" s="8">
        <v>1211.746116</v>
      </c>
      <c r="D57" s="8">
        <f t="shared" si="1"/>
        <v>23938.709627844906</v>
      </c>
      <c r="F57" s="7">
        <f t="shared" si="4"/>
        <v>20.079804980577098</v>
      </c>
      <c r="G57" s="8">
        <f t="shared" si="5"/>
        <v>1057.220562</v>
      </c>
      <c r="H57" s="8">
        <f t="shared" si="2"/>
        <v>21228.782706416117</v>
      </c>
      <c r="J57" s="7">
        <f>'NI average farmgate price'!C74</f>
        <v>17.537079475080137</v>
      </c>
      <c r="K57" s="21">
        <v>154.525554</v>
      </c>
      <c r="L57" s="8">
        <f t="shared" si="3"/>
        <v>2709.9269214287874</v>
      </c>
    </row>
    <row r="58" spans="1:12" ht="12.75" customHeight="1" x14ac:dyDescent="0.3">
      <c r="A58" s="6">
        <v>36373</v>
      </c>
      <c r="B58" s="7">
        <f>'UK average farmgate price'!C96</f>
        <v>19.798633487517169</v>
      </c>
      <c r="C58" s="8">
        <v>1161.1851059999997</v>
      </c>
      <c r="D58" s="8">
        <f t="shared" si="1"/>
        <v>22989.878324857767</v>
      </c>
      <c r="F58" s="7">
        <f t="shared" si="4"/>
        <v>20.013154458749124</v>
      </c>
      <c r="G58" s="8">
        <f t="shared" si="5"/>
        <v>1023.6007849999996</v>
      </c>
      <c r="H58" s="8">
        <f t="shared" si="2"/>
        <v>20485.480614301847</v>
      </c>
      <c r="J58" s="7">
        <f>'NI average farmgate price'!C75</f>
        <v>18.202638878858298</v>
      </c>
      <c r="K58" s="21">
        <v>137.58432099999999</v>
      </c>
      <c r="L58" s="8">
        <f t="shared" si="3"/>
        <v>2504.3977105559202</v>
      </c>
    </row>
    <row r="59" spans="1:12" ht="12.75" customHeight="1" x14ac:dyDescent="0.3">
      <c r="A59" s="6">
        <v>36404</v>
      </c>
      <c r="B59" s="7">
        <f>'UK average farmgate price'!C97</f>
        <v>19.143152166053998</v>
      </c>
      <c r="C59" s="8">
        <v>1105.4378770000001</v>
      </c>
      <c r="D59" s="8">
        <f t="shared" si="1"/>
        <v>21161.565489530683</v>
      </c>
      <c r="F59" s="7">
        <f t="shared" si="4"/>
        <v>19.108579721679977</v>
      </c>
      <c r="G59" s="8">
        <f t="shared" si="5"/>
        <v>993.89689800000008</v>
      </c>
      <c r="H59" s="8">
        <f t="shared" si="2"/>
        <v>18991.958110563435</v>
      </c>
      <c r="J59" s="7">
        <f>'NI average farmgate price'!C76</f>
        <v>19.45121334256217</v>
      </c>
      <c r="K59" s="21">
        <v>111.54097899999999</v>
      </c>
      <c r="L59" s="8">
        <f t="shared" si="3"/>
        <v>2169.6073789672469</v>
      </c>
    </row>
    <row r="60" spans="1:12" ht="12.75" customHeight="1" x14ac:dyDescent="0.3">
      <c r="A60" s="6">
        <v>36434</v>
      </c>
      <c r="B60" s="7">
        <f>'UK average farmgate price'!C98</f>
        <v>18.088150151168282</v>
      </c>
      <c r="C60" s="8">
        <v>1102.027593</v>
      </c>
      <c r="D60" s="8">
        <f t="shared" si="1"/>
        <v>19933.64057291457</v>
      </c>
      <c r="F60" s="7">
        <f t="shared" si="4"/>
        <v>17.900026269456614</v>
      </c>
      <c r="G60" s="8">
        <f t="shared" si="5"/>
        <v>999.76015900000004</v>
      </c>
      <c r="H60" s="8">
        <f t="shared" si="2"/>
        <v>17895.733109256122</v>
      </c>
      <c r="J60" s="7">
        <f>'NI average farmgate price'!C77</f>
        <v>19.927237674296666</v>
      </c>
      <c r="K60" s="21">
        <v>102.26743399999999</v>
      </c>
      <c r="L60" s="8">
        <f t="shared" si="3"/>
        <v>2037.9074636584478</v>
      </c>
    </row>
    <row r="61" spans="1:12" ht="12.75" customHeight="1" x14ac:dyDescent="0.3">
      <c r="A61" s="6">
        <v>36465</v>
      </c>
      <c r="B61" s="7">
        <f>'UK average farmgate price'!C99</f>
        <v>17.657344325818972</v>
      </c>
      <c r="C61" s="8">
        <v>1062.2604670000001</v>
      </c>
      <c r="D61" s="8">
        <f t="shared" si="1"/>
        <v>18756.698829524263</v>
      </c>
      <c r="F61" s="7">
        <f t="shared" si="4"/>
        <v>17.475656297002661</v>
      </c>
      <c r="G61" s="8">
        <f t="shared" si="5"/>
        <v>964.02560900000003</v>
      </c>
      <c r="H61" s="8">
        <f t="shared" si="2"/>
        <v>16846.980204392676</v>
      </c>
      <c r="J61" s="7">
        <f>'NI average farmgate price'!C78</f>
        <v>19.440335783165562</v>
      </c>
      <c r="K61" s="21">
        <v>98.234858000000003</v>
      </c>
      <c r="L61" s="8">
        <f t="shared" si="3"/>
        <v>1909.7186251315877</v>
      </c>
    </row>
    <row r="62" spans="1:12" ht="12.75" customHeight="1" x14ac:dyDescent="0.3">
      <c r="A62" s="6">
        <v>36495</v>
      </c>
      <c r="B62" s="7">
        <f>'UK average farmgate price'!C100</f>
        <v>17.32896318215948</v>
      </c>
      <c r="C62" s="8">
        <v>1119.468574</v>
      </c>
      <c r="D62" s="8">
        <f t="shared" si="1"/>
        <v>19399.229702430577</v>
      </c>
      <c r="F62" s="7">
        <f t="shared" si="4"/>
        <v>17.148873263898352</v>
      </c>
      <c r="G62" s="8">
        <f t="shared" si="5"/>
        <v>1013.8820899999999</v>
      </c>
      <c r="H62" s="8">
        <f t="shared" si="2"/>
        <v>17386.935465946382</v>
      </c>
      <c r="J62" s="7">
        <f>'NI average farmgate price'!C79</f>
        <v>19.058255945753377</v>
      </c>
      <c r="K62" s="21">
        <v>105.586484</v>
      </c>
      <c r="L62" s="8">
        <f t="shared" si="3"/>
        <v>2012.2942364841938</v>
      </c>
    </row>
    <row r="63" spans="1:12" ht="12.75" customHeight="1" x14ac:dyDescent="0.3">
      <c r="A63" s="6">
        <v>36526</v>
      </c>
      <c r="B63" s="7">
        <f>'UK average farmgate price'!C101</f>
        <v>16.765537108178158</v>
      </c>
      <c r="C63" s="8">
        <v>1149.261438</v>
      </c>
      <c r="D63" s="8">
        <f t="shared" si="1"/>
        <v>19267.985285787192</v>
      </c>
      <c r="F63" s="7">
        <f t="shared" si="4"/>
        <v>16.652558317938603</v>
      </c>
      <c r="G63" s="8">
        <f t="shared" si="5"/>
        <v>1034.8867359999999</v>
      </c>
      <c r="H63" s="8">
        <f t="shared" si="2"/>
        <v>17233.511723701129</v>
      </c>
      <c r="J63" s="7">
        <f>'NI average farmgate price'!C80</f>
        <v>17.787793336380144</v>
      </c>
      <c r="K63" s="21">
        <v>114.374702</v>
      </c>
      <c r="L63" s="8">
        <f t="shared" si="3"/>
        <v>2034.4735620860647</v>
      </c>
    </row>
    <row r="64" spans="1:12" ht="12.75" customHeight="1" x14ac:dyDescent="0.3">
      <c r="A64" s="6">
        <v>36557</v>
      </c>
      <c r="B64" s="7">
        <f>'UK average farmgate price'!C102</f>
        <v>16.589435736469575</v>
      </c>
      <c r="C64" s="8">
        <v>1076.218214</v>
      </c>
      <c r="D64" s="8">
        <f t="shared" si="1"/>
        <v>17853.852899571062</v>
      </c>
      <c r="F64" s="7">
        <f t="shared" si="4"/>
        <v>16.502107217551277</v>
      </c>
      <c r="G64" s="8">
        <f t="shared" si="5"/>
        <v>960.55194600000004</v>
      </c>
      <c r="H64" s="8">
        <f t="shared" si="2"/>
        <v>15851.131200919524</v>
      </c>
      <c r="J64" s="7">
        <f>'NI average farmgate price'!C81</f>
        <v>17.314656496495058</v>
      </c>
      <c r="K64" s="21">
        <v>115.666268</v>
      </c>
      <c r="L64" s="8">
        <f t="shared" si="3"/>
        <v>2002.7216986515384</v>
      </c>
    </row>
    <row r="65" spans="1:12" ht="12.75" customHeight="1" x14ac:dyDescent="0.3">
      <c r="A65" s="6">
        <v>36586</v>
      </c>
      <c r="B65" s="7">
        <f>'UK average farmgate price'!C103</f>
        <v>16.61014909219821</v>
      </c>
      <c r="C65" s="8">
        <v>1147.9282059999989</v>
      </c>
      <c r="D65" s="8">
        <f t="shared" si="1"/>
        <v>19067.258648799601</v>
      </c>
      <c r="F65" s="7">
        <f t="shared" si="4"/>
        <v>16.552683672327209</v>
      </c>
      <c r="G65" s="8">
        <f t="shared" si="5"/>
        <v>1013.554940999999</v>
      </c>
      <c r="H65" s="8">
        <f t="shared" si="2"/>
        <v>16777.054322897249</v>
      </c>
      <c r="J65" s="7">
        <f>'NI average farmgate price'!C82</f>
        <v>17.043601090606476</v>
      </c>
      <c r="K65" s="21">
        <v>134.373265</v>
      </c>
      <c r="L65" s="8">
        <f t="shared" si="3"/>
        <v>2290.204325902353</v>
      </c>
    </row>
    <row r="66" spans="1:12" ht="12.75" customHeight="1" x14ac:dyDescent="0.3">
      <c r="A66" s="6">
        <v>36617</v>
      </c>
      <c r="B66" s="7">
        <f>'UK average farmgate price'!C104</f>
        <v>15.256952997257928</v>
      </c>
      <c r="C66" s="8">
        <v>1177.457169</v>
      </c>
      <c r="D66" s="8">
        <f t="shared" si="1"/>
        <v>17964.408683717385</v>
      </c>
      <c r="F66" s="7">
        <f t="shared" si="4"/>
        <v>15.078432032225749</v>
      </c>
      <c r="G66" s="8">
        <f t="shared" si="5"/>
        <v>1023.168169</v>
      </c>
      <c r="H66" s="8">
        <f t="shared" si="2"/>
        <v>15427.771693803368</v>
      </c>
      <c r="J66" s="7">
        <f>'NI average farmgate price'!C83</f>
        <v>16.44081554688939</v>
      </c>
      <c r="K66" s="21">
        <v>154.28899999999999</v>
      </c>
      <c r="L66" s="8">
        <f t="shared" si="3"/>
        <v>2536.6369899140168</v>
      </c>
    </row>
    <row r="67" spans="1:12" ht="12.75" customHeight="1" x14ac:dyDescent="0.3">
      <c r="A67" s="6">
        <v>36647</v>
      </c>
      <c r="B67" s="7">
        <f>'UK average farmgate price'!C105</f>
        <v>14.615759234211273</v>
      </c>
      <c r="C67" s="8">
        <v>1292.0191789999999</v>
      </c>
      <c r="D67" s="8">
        <f t="shared" si="1"/>
        <v>18883.841246247317</v>
      </c>
      <c r="F67" s="7">
        <f t="shared" si="4"/>
        <v>14.414275235437632</v>
      </c>
      <c r="G67" s="8">
        <f t="shared" si="5"/>
        <v>1112.6831789999999</v>
      </c>
      <c r="H67" s="8">
        <f t="shared" si="2"/>
        <v>16038.521591947716</v>
      </c>
      <c r="J67" s="7">
        <f>'NI average farmgate price'!C84</f>
        <v>15.86585880302672</v>
      </c>
      <c r="K67" s="21">
        <v>179.33600000000001</v>
      </c>
      <c r="L67" s="8">
        <f t="shared" si="3"/>
        <v>2845.3196542996002</v>
      </c>
    </row>
    <row r="68" spans="1:12" ht="12.75" customHeight="1" x14ac:dyDescent="0.3">
      <c r="A68" s="6">
        <v>36678</v>
      </c>
      <c r="B68" s="7">
        <f>'UK average farmgate price'!C106</f>
        <v>15.342096656631693</v>
      </c>
      <c r="C68" s="8">
        <v>1168.8360740247897</v>
      </c>
      <c r="D68" s="8">
        <f t="shared" ref="D68:D131" si="6">B68*C68</f>
        <v>17932.396023446239</v>
      </c>
      <c r="F68" s="7">
        <f t="shared" si="4"/>
        <v>15.141689616177834</v>
      </c>
      <c r="G68" s="8">
        <f t="shared" si="5"/>
        <v>1000.0880740247896</v>
      </c>
      <c r="H68" s="8">
        <f t="shared" ref="H68:H131" si="7">D68-L68</f>
        <v>15143.023205724447</v>
      </c>
      <c r="J68" s="7">
        <f>'NI average farmgate price'!C85</f>
        <v>16.529812606500769</v>
      </c>
      <c r="K68" s="21">
        <v>168.74799999999999</v>
      </c>
      <c r="L68" s="8">
        <f t="shared" ref="L68:L131" si="8">J68*K68</f>
        <v>2789.3728177217918</v>
      </c>
    </row>
    <row r="69" spans="1:12" ht="12.75" customHeight="1" x14ac:dyDescent="0.3">
      <c r="A69" s="6">
        <v>36708</v>
      </c>
      <c r="B69" s="7">
        <f>'UK average farmgate price'!C107</f>
        <v>17.622362872309402</v>
      </c>
      <c r="C69" s="8">
        <v>1174.6365579999999</v>
      </c>
      <c r="D69" s="8">
        <f t="shared" si="6"/>
        <v>20699.871668156509</v>
      </c>
      <c r="F69" s="7">
        <f t="shared" ref="F69:F132" si="9">H69/G69</f>
        <v>17.673593851335596</v>
      </c>
      <c r="G69" s="8">
        <f t="shared" si="5"/>
        <v>1010.5945579999999</v>
      </c>
      <c r="H69" s="8">
        <f t="shared" si="7"/>
        <v>17860.837766462013</v>
      </c>
      <c r="J69" s="7">
        <f>'NI average farmgate price'!C86</f>
        <v>17.306750110913647</v>
      </c>
      <c r="K69" s="21">
        <v>164.042</v>
      </c>
      <c r="L69" s="8">
        <f t="shared" si="8"/>
        <v>2839.0339016944968</v>
      </c>
    </row>
    <row r="70" spans="1:12" ht="12.75" customHeight="1" x14ac:dyDescent="0.3">
      <c r="A70" s="6">
        <v>36739</v>
      </c>
      <c r="B70" s="7">
        <f>'UK average farmgate price'!C108</f>
        <v>17.921818723075756</v>
      </c>
      <c r="C70" s="8">
        <v>1133.4437169999999</v>
      </c>
      <c r="D70" s="8">
        <f t="shared" si="6"/>
        <v>20313.372828883177</v>
      </c>
      <c r="F70" s="7">
        <f t="shared" si="9"/>
        <v>17.881838647349127</v>
      </c>
      <c r="G70" s="8">
        <f t="shared" si="5"/>
        <v>991.03671699999984</v>
      </c>
      <c r="H70" s="8">
        <f t="shared" si="7"/>
        <v>17721.558666992598</v>
      </c>
      <c r="J70" s="7">
        <f>'NI average farmgate price'!C87</f>
        <v>18.200047482852515</v>
      </c>
      <c r="K70" s="21">
        <v>142.40700000000001</v>
      </c>
      <c r="L70" s="8">
        <f t="shared" si="8"/>
        <v>2591.8141618905784</v>
      </c>
    </row>
    <row r="71" spans="1:12" ht="12.75" customHeight="1" x14ac:dyDescent="0.3">
      <c r="A71" s="6">
        <v>36770</v>
      </c>
      <c r="B71" s="7">
        <f>'UK average farmgate price'!C109</f>
        <v>17.508267118202241</v>
      </c>
      <c r="C71" s="8">
        <v>1057.8752729999999</v>
      </c>
      <c r="D71" s="8">
        <f t="shared" si="6"/>
        <v>18521.562857425117</v>
      </c>
      <c r="F71" s="7">
        <f t="shared" si="9"/>
        <v>17.191170896829654</v>
      </c>
      <c r="G71" s="8">
        <f t="shared" ref="G71:G134" si="10">C71-K71</f>
        <v>938.28427299999987</v>
      </c>
      <c r="H71" s="8">
        <f t="shared" si="7"/>
        <v>16130.205286950568</v>
      </c>
      <c r="J71" s="7">
        <f>'NI average farmgate price'!C88</f>
        <v>19.996133241419077</v>
      </c>
      <c r="K71" s="21">
        <v>119.59099999999999</v>
      </c>
      <c r="L71" s="8">
        <f t="shared" si="8"/>
        <v>2391.3575704745485</v>
      </c>
    </row>
    <row r="72" spans="1:12" ht="12.75" customHeight="1" x14ac:dyDescent="0.3">
      <c r="A72" s="6">
        <v>36800</v>
      </c>
      <c r="B72" s="7">
        <f>'UK average farmgate price'!C110</f>
        <v>18.798401892617857</v>
      </c>
      <c r="C72" s="8">
        <v>1042.7386260000001</v>
      </c>
      <c r="D72" s="8">
        <f t="shared" si="6"/>
        <v>19601.819760504146</v>
      </c>
      <c r="F72" s="7">
        <f t="shared" si="9"/>
        <v>18.556464646001317</v>
      </c>
      <c r="G72" s="8">
        <f t="shared" si="10"/>
        <v>932.73180700000012</v>
      </c>
      <c r="H72" s="8">
        <f t="shared" si="7"/>
        <v>17308.204800796426</v>
      </c>
      <c r="J72" s="7">
        <f>'NI average farmgate price'!C89</f>
        <v>20.849752593134436</v>
      </c>
      <c r="K72" s="21">
        <v>110.00681899999999</v>
      </c>
      <c r="L72" s="8">
        <f t="shared" si="8"/>
        <v>2293.6149597077206</v>
      </c>
    </row>
    <row r="73" spans="1:12" ht="12.75" customHeight="1" x14ac:dyDescent="0.3">
      <c r="A73" s="6">
        <v>36831</v>
      </c>
      <c r="B73" s="7">
        <f>'UK average farmgate price'!C111</f>
        <v>18.59267935132489</v>
      </c>
      <c r="C73" s="8">
        <v>1006.1234890000001</v>
      </c>
      <c r="D73" s="8">
        <f t="shared" si="6"/>
        <v>18706.531418813254</v>
      </c>
      <c r="F73" s="7">
        <f t="shared" si="9"/>
        <v>18.346555831703306</v>
      </c>
      <c r="G73" s="8">
        <f t="shared" si="10"/>
        <v>901.01120000000003</v>
      </c>
      <c r="H73" s="8">
        <f t="shared" si="7"/>
        <v>16530.452285789994</v>
      </c>
      <c r="J73" s="7">
        <f>'NI average farmgate price'!C90</f>
        <v>20.702423605514468</v>
      </c>
      <c r="K73" s="21">
        <v>105.112289</v>
      </c>
      <c r="L73" s="8">
        <f t="shared" si="8"/>
        <v>2176.0791330232587</v>
      </c>
    </row>
    <row r="74" spans="1:12" ht="12.75" customHeight="1" x14ac:dyDescent="0.3">
      <c r="A74" s="6">
        <v>36861</v>
      </c>
      <c r="B74" s="7">
        <f>'UK average farmgate price'!C112</f>
        <v>18.241431358360504</v>
      </c>
      <c r="C74" s="8">
        <v>1103.2716519999999</v>
      </c>
      <c r="D74" s="8">
        <f t="shared" si="6"/>
        <v>20125.254109582995</v>
      </c>
      <c r="F74" s="7">
        <f t="shared" si="9"/>
        <v>17.984211969646999</v>
      </c>
      <c r="G74" s="8">
        <f t="shared" si="10"/>
        <v>983.98816299999987</v>
      </c>
      <c r="H74" s="8">
        <f t="shared" si="7"/>
        <v>17696.25169901556</v>
      </c>
      <c r="J74" s="7">
        <f>'NI average farmgate price'!C91</f>
        <v>20.363274338558579</v>
      </c>
      <c r="K74" s="21">
        <v>119.283489</v>
      </c>
      <c r="L74" s="8">
        <f t="shared" si="8"/>
        <v>2429.0024105674347</v>
      </c>
    </row>
    <row r="75" spans="1:12" ht="12.75" customHeight="1" x14ac:dyDescent="0.3">
      <c r="A75" s="6">
        <v>36892</v>
      </c>
      <c r="B75" s="7">
        <f>'UK average farmgate price'!C113</f>
        <v>18.316188979483357</v>
      </c>
      <c r="C75" s="8">
        <v>1142.377737</v>
      </c>
      <c r="D75" s="8">
        <f t="shared" si="6"/>
        <v>20924.006516846537</v>
      </c>
      <c r="F75" s="7">
        <f t="shared" si="9"/>
        <v>18.065349035785491</v>
      </c>
      <c r="G75" s="8">
        <f t="shared" si="10"/>
        <v>1012.689396056088</v>
      </c>
      <c r="H75" s="8">
        <f t="shared" si="7"/>
        <v>18294.587404592039</v>
      </c>
      <c r="J75" s="7">
        <f>'NI average farmgate price'!C92</f>
        <v>20.274907467523814</v>
      </c>
      <c r="K75" s="21">
        <v>129.6883409439121</v>
      </c>
      <c r="L75" s="8">
        <f t="shared" si="8"/>
        <v>2629.4191122544976</v>
      </c>
    </row>
    <row r="76" spans="1:12" ht="12.75" customHeight="1" x14ac:dyDescent="0.3">
      <c r="A76" s="6">
        <v>36923</v>
      </c>
      <c r="B76" s="7">
        <f>'UK average farmgate price'!C114</f>
        <v>18.175379611855064</v>
      </c>
      <c r="C76" s="8">
        <v>1062.267527</v>
      </c>
      <c r="D76" s="8">
        <f t="shared" si="6"/>
        <v>19307.115552571497</v>
      </c>
      <c r="F76" s="7">
        <f t="shared" si="9"/>
        <v>17.999306263612869</v>
      </c>
      <c r="G76" s="8">
        <f t="shared" si="10"/>
        <v>934.41633069468708</v>
      </c>
      <c r="H76" s="8">
        <f t="shared" si="7"/>
        <v>16818.845713895036</v>
      </c>
      <c r="J76" s="7">
        <f>'NI average farmgate price'!C93</f>
        <v>19.46223352290259</v>
      </c>
      <c r="K76" s="21">
        <v>127.85119630531284</v>
      </c>
      <c r="L76" s="8">
        <f t="shared" si="8"/>
        <v>2488.2698386764591</v>
      </c>
    </row>
    <row r="77" spans="1:12" ht="12.75" customHeight="1" x14ac:dyDescent="0.3">
      <c r="A77" s="6">
        <v>36951</v>
      </c>
      <c r="B77" s="7">
        <f>'UK average farmgate price'!C115</f>
        <v>17.880555054771602</v>
      </c>
      <c r="C77" s="8">
        <v>1191.4529989999996</v>
      </c>
      <c r="D77" s="8">
        <f t="shared" si="6"/>
        <v>21303.840943792227</v>
      </c>
      <c r="F77" s="7">
        <f t="shared" si="9"/>
        <v>18.007051486107496</v>
      </c>
      <c r="G77" s="8">
        <f t="shared" si="10"/>
        <v>1036.6989969675549</v>
      </c>
      <c r="H77" s="8">
        <f t="shared" si="7"/>
        <v>18667.892213990759</v>
      </c>
      <c r="J77" s="7">
        <f>'NI average farmgate price'!C94</f>
        <v>17.033153877654371</v>
      </c>
      <c r="K77" s="21">
        <v>154.7540020324447</v>
      </c>
      <c r="L77" s="8">
        <f t="shared" si="8"/>
        <v>2635.9487298014678</v>
      </c>
    </row>
    <row r="78" spans="1:12" ht="12.75" customHeight="1" x14ac:dyDescent="0.3">
      <c r="A78" s="6">
        <v>36982</v>
      </c>
      <c r="B78" s="7">
        <f>'UK average farmgate price'!C116</f>
        <v>18.44318351040765</v>
      </c>
      <c r="C78" s="8">
        <v>1167.923035</v>
      </c>
      <c r="D78" s="8">
        <f t="shared" si="6"/>
        <v>21540.218860537258</v>
      </c>
      <c r="F78" s="7">
        <f t="shared" si="9"/>
        <v>18.739012103286786</v>
      </c>
      <c r="G78" s="8">
        <f t="shared" si="10"/>
        <v>1003.0721673761199</v>
      </c>
      <c r="H78" s="8">
        <f t="shared" si="7"/>
        <v>18796.581484931219</v>
      </c>
      <c r="J78" s="7">
        <f>'NI average farmgate price'!C95</f>
        <v>16.64314792607496</v>
      </c>
      <c r="K78" s="21">
        <v>164.85086762388019</v>
      </c>
      <c r="L78" s="8">
        <f t="shared" si="8"/>
        <v>2743.6373756060393</v>
      </c>
    </row>
    <row r="79" spans="1:12" ht="12.75" customHeight="1" x14ac:dyDescent="0.3">
      <c r="A79" s="6">
        <v>37012</v>
      </c>
      <c r="B79" s="7">
        <f>'UK average farmgate price'!C117</f>
        <v>17.887516076116988</v>
      </c>
      <c r="C79" s="8">
        <v>1304.2700829999999</v>
      </c>
      <c r="D79" s="8">
        <f t="shared" si="6"/>
        <v>23330.152077260936</v>
      </c>
      <c r="F79" s="7">
        <f t="shared" si="9"/>
        <v>18.062635882348886</v>
      </c>
      <c r="G79" s="8">
        <f t="shared" si="10"/>
        <v>1108.7045486816173</v>
      </c>
      <c r="H79" s="8">
        <f t="shared" si="7"/>
        <v>20026.126563940008</v>
      </c>
      <c r="J79" s="7">
        <f>'NI average farmgate price'!C96</f>
        <v>16.894722911358922</v>
      </c>
      <c r="K79" s="21">
        <v>195.5655343183825</v>
      </c>
      <c r="L79" s="8">
        <f t="shared" si="8"/>
        <v>3304.0255133209266</v>
      </c>
    </row>
    <row r="80" spans="1:12" ht="12.75" customHeight="1" x14ac:dyDescent="0.3">
      <c r="A80" s="6">
        <v>37043</v>
      </c>
      <c r="B80" s="7">
        <f>'UK average farmgate price'!C118</f>
        <v>18.694038021840473</v>
      </c>
      <c r="C80" s="8">
        <v>1219.8763719999997</v>
      </c>
      <c r="D80" s="8">
        <f t="shared" si="6"/>
        <v>22804.415280112808</v>
      </c>
      <c r="F80" s="7">
        <f t="shared" si="9"/>
        <v>18.867297837250984</v>
      </c>
      <c r="G80" s="8">
        <f t="shared" si="10"/>
        <v>1035.0843985299668</v>
      </c>
      <c r="H80" s="8">
        <f t="shared" si="7"/>
        <v>19529.24563375668</v>
      </c>
      <c r="J80" s="7">
        <f>'NI average farmgate price'!C97</f>
        <v>17.723549269239509</v>
      </c>
      <c r="K80" s="21">
        <v>184.79197347003293</v>
      </c>
      <c r="L80" s="8">
        <f t="shared" si="8"/>
        <v>3275.1696463561289</v>
      </c>
    </row>
    <row r="81" spans="1:12" ht="12.75" customHeight="1" x14ac:dyDescent="0.3">
      <c r="A81" s="6">
        <v>37073</v>
      </c>
      <c r="B81" s="7">
        <f>'UK average farmgate price'!C119</f>
        <v>20.431887951888417</v>
      </c>
      <c r="C81" s="8">
        <v>1187.3386619999997</v>
      </c>
      <c r="D81" s="8">
        <f t="shared" si="6"/>
        <v>24259.570502929106</v>
      </c>
      <c r="F81" s="7">
        <f t="shared" si="9"/>
        <v>20.712144025353908</v>
      </c>
      <c r="G81" s="8">
        <f t="shared" si="10"/>
        <v>1011.544628237281</v>
      </c>
      <c r="H81" s="8">
        <f t="shared" si="7"/>
        <v>20951.258028123641</v>
      </c>
      <c r="J81" s="7">
        <f>'NI average farmgate price'!C98</f>
        <v>18.819253441052059</v>
      </c>
      <c r="K81" s="21">
        <v>175.79403376271864</v>
      </c>
      <c r="L81" s="8">
        <f t="shared" si="8"/>
        <v>3308.3124748054647</v>
      </c>
    </row>
    <row r="82" spans="1:12" ht="12.75" customHeight="1" x14ac:dyDescent="0.3">
      <c r="A82" s="6">
        <v>37104</v>
      </c>
      <c r="B82" s="7">
        <f>'UK average farmgate price'!C120</f>
        <v>20.852160234211638</v>
      </c>
      <c r="C82" s="8">
        <v>1135.9543489999999</v>
      </c>
      <c r="D82" s="8">
        <f t="shared" si="6"/>
        <v>23687.102104097565</v>
      </c>
      <c r="F82" s="7">
        <f t="shared" si="9"/>
        <v>21.02806561018533</v>
      </c>
      <c r="G82" s="8">
        <f t="shared" si="10"/>
        <v>982.29799548125891</v>
      </c>
      <c r="H82" s="8">
        <f t="shared" si="7"/>
        <v>20655.826697733446</v>
      </c>
      <c r="J82" s="7">
        <f>'NI average farmgate price'!C99</f>
        <v>19.727628158209573</v>
      </c>
      <c r="K82" s="21">
        <v>153.65635351874093</v>
      </c>
      <c r="L82" s="8">
        <f t="shared" si="8"/>
        <v>3031.2754063641182</v>
      </c>
    </row>
    <row r="83" spans="1:12" ht="12.75" customHeight="1" x14ac:dyDescent="0.3">
      <c r="A83" s="6">
        <v>37135</v>
      </c>
      <c r="B83" s="7">
        <f>'UK average farmgate price'!C121</f>
        <v>20.688206305597991</v>
      </c>
      <c r="C83" s="8">
        <v>1060.7839949999998</v>
      </c>
      <c r="D83" s="8">
        <f t="shared" si="6"/>
        <v>21945.718134236424</v>
      </c>
      <c r="F83" s="7">
        <f t="shared" si="9"/>
        <v>20.741561698665535</v>
      </c>
      <c r="G83" s="8">
        <f t="shared" si="10"/>
        <v>929.65546557016899</v>
      </c>
      <c r="H83" s="8">
        <f t="shared" si="7"/>
        <v>19282.506197625295</v>
      </c>
      <c r="J83" s="7">
        <f>'NI average farmgate price'!C100</f>
        <v>20.30993520777842</v>
      </c>
      <c r="K83" s="21">
        <v>131.12852942983076</v>
      </c>
      <c r="L83" s="8">
        <f t="shared" si="8"/>
        <v>2663.2119366111283</v>
      </c>
    </row>
    <row r="84" spans="1:12" ht="12.75" customHeight="1" x14ac:dyDescent="0.3">
      <c r="A84" s="6">
        <v>37165</v>
      </c>
      <c r="B84" s="7">
        <f>'UK average farmgate price'!C122</f>
        <v>20.456950494097164</v>
      </c>
      <c r="C84" s="8">
        <v>1074.0911019999999</v>
      </c>
      <c r="D84" s="8">
        <f t="shared" si="6"/>
        <v>21972.628499764265</v>
      </c>
      <c r="F84" s="7">
        <f t="shared" si="9"/>
        <v>20.53772015784115</v>
      </c>
      <c r="G84" s="8">
        <f t="shared" si="10"/>
        <v>949.35357385304496</v>
      </c>
      <c r="H84" s="8">
        <f t="shared" si="7"/>
        <v>19497.558030640219</v>
      </c>
      <c r="J84" s="7">
        <f>'NI average farmgate price'!C101</f>
        <v>19.84222796372983</v>
      </c>
      <c r="K84" s="21">
        <v>124.73752814695493</v>
      </c>
      <c r="L84" s="8">
        <f t="shared" si="8"/>
        <v>2475.0704691240458</v>
      </c>
    </row>
    <row r="85" spans="1:12" ht="12.75" customHeight="1" x14ac:dyDescent="0.3">
      <c r="A85" s="6">
        <v>37196</v>
      </c>
      <c r="B85" s="7">
        <f>'UK average farmgate price'!C123</f>
        <v>20.047954426387875</v>
      </c>
      <c r="C85" s="8">
        <v>1064.1339419999999</v>
      </c>
      <c r="D85" s="8">
        <f t="shared" si="6"/>
        <v>21333.708772788475</v>
      </c>
      <c r="F85" s="7">
        <f t="shared" si="9"/>
        <v>20.253318107022171</v>
      </c>
      <c r="G85" s="8">
        <f t="shared" si="10"/>
        <v>944.53149811961123</v>
      </c>
      <c r="H85" s="8">
        <f t="shared" si="7"/>
        <v>19129.8968935187</v>
      </c>
      <c r="J85" s="7">
        <f>'NI average farmgate price'!C102</f>
        <v>18.426144213856968</v>
      </c>
      <c r="K85" s="21">
        <v>119.60244388038869</v>
      </c>
      <c r="L85" s="8">
        <f t="shared" si="8"/>
        <v>2203.8118792697769</v>
      </c>
    </row>
    <row r="86" spans="1:12" ht="12.75" customHeight="1" x14ac:dyDescent="0.3">
      <c r="A86" s="6">
        <v>37226</v>
      </c>
      <c r="B86" s="7">
        <f>'UK average farmgate price'!C124</f>
        <v>19.592767050515299</v>
      </c>
      <c r="C86" s="8">
        <v>1137.0813590000002</v>
      </c>
      <c r="D86" s="8">
        <f t="shared" si="6"/>
        <v>22278.570184370361</v>
      </c>
      <c r="F86" s="7">
        <f t="shared" si="9"/>
        <v>19.910985104714825</v>
      </c>
      <c r="G86" s="8">
        <f t="shared" si="10"/>
        <v>1006.6779274325995</v>
      </c>
      <c r="H86" s="8">
        <f t="shared" si="7"/>
        <v>20043.949218355679</v>
      </c>
      <c r="J86" s="7">
        <f>'NI average farmgate price'!C103</f>
        <v>17.136212898352195</v>
      </c>
      <c r="K86" s="21">
        <v>130.40343156740079</v>
      </c>
      <c r="L86" s="8">
        <f t="shared" si="8"/>
        <v>2234.620966014681</v>
      </c>
    </row>
    <row r="87" spans="1:12" ht="12.75" customHeight="1" x14ac:dyDescent="0.3">
      <c r="A87" s="6">
        <v>37257</v>
      </c>
      <c r="B87" s="7">
        <f>'UK average farmgate price'!C125</f>
        <v>18.780581454046231</v>
      </c>
      <c r="C87" s="8">
        <v>1174.6023729999997</v>
      </c>
      <c r="D87" s="8">
        <f t="shared" si="6"/>
        <v>22059.715542242488</v>
      </c>
      <c r="F87" s="7">
        <f t="shared" si="9"/>
        <v>19.082207136993208</v>
      </c>
      <c r="G87" s="8">
        <f t="shared" si="10"/>
        <v>1033.9786869271904</v>
      </c>
      <c r="H87" s="8">
        <f t="shared" si="7"/>
        <v>19730.595479180898</v>
      </c>
      <c r="J87" s="7">
        <f>'NI average farmgate price'!C104</f>
        <v>16.562786313648921</v>
      </c>
      <c r="K87" s="21">
        <v>140.62368607280933</v>
      </c>
      <c r="L87" s="8">
        <f t="shared" si="8"/>
        <v>2329.120063061589</v>
      </c>
    </row>
    <row r="88" spans="1:12" ht="12.75" customHeight="1" x14ac:dyDescent="0.3">
      <c r="A88" s="6">
        <v>37288</v>
      </c>
      <c r="B88" s="7">
        <f>'UK average farmgate price'!C126</f>
        <v>18.305763750921034</v>
      </c>
      <c r="C88" s="8">
        <v>1084.1984259999999</v>
      </c>
      <c r="D88" s="8">
        <f t="shared" si="6"/>
        <v>19847.080245476442</v>
      </c>
      <c r="F88" s="7">
        <f t="shared" si="9"/>
        <v>18.600855030476488</v>
      </c>
      <c r="G88" s="8">
        <f t="shared" si="10"/>
        <v>948.20775272823812</v>
      </c>
      <c r="H88" s="8">
        <f t="shared" si="7"/>
        <v>17637.474947271854</v>
      </c>
      <c r="J88" s="7">
        <f>'NI average farmgate price'!C105</f>
        <v>16.248212065168214</v>
      </c>
      <c r="K88" s="21">
        <v>135.99067327176178</v>
      </c>
      <c r="L88" s="8">
        <f t="shared" si="8"/>
        <v>2209.6052982045885</v>
      </c>
    </row>
    <row r="89" spans="1:12" ht="12.75" customHeight="1" x14ac:dyDescent="0.3">
      <c r="A89" s="6">
        <v>37316</v>
      </c>
      <c r="B89" s="7">
        <f>'UK average farmgate price'!C127</f>
        <v>18.004927270810072</v>
      </c>
      <c r="C89" s="8">
        <v>1228.5580679999998</v>
      </c>
      <c r="D89" s="8">
        <f t="shared" si="6"/>
        <v>22120.098662306929</v>
      </c>
      <c r="F89" s="7">
        <f t="shared" si="9"/>
        <v>18.390849689924423</v>
      </c>
      <c r="G89" s="8">
        <f t="shared" si="10"/>
        <v>1064.2331540070065</v>
      </c>
      <c r="H89" s="8">
        <f t="shared" si="7"/>
        <v>19572.151970377046</v>
      </c>
      <c r="J89" s="7">
        <f>'NI average farmgate price'!C106</f>
        <v>15.505541004199303</v>
      </c>
      <c r="K89" s="21">
        <v>164.32491399299329</v>
      </c>
      <c r="L89" s="8">
        <f t="shared" si="8"/>
        <v>2547.9466919298811</v>
      </c>
    </row>
    <row r="90" spans="1:12" ht="12.75" customHeight="1" x14ac:dyDescent="0.3">
      <c r="A90" s="6">
        <v>37347</v>
      </c>
      <c r="B90" s="7">
        <f>'UK average farmgate price'!C128</f>
        <v>15.979227120447232</v>
      </c>
      <c r="C90" s="8">
        <v>1273.202918</v>
      </c>
      <c r="D90" s="8">
        <f t="shared" si="6"/>
        <v>20344.798597138153</v>
      </c>
      <c r="F90" s="7">
        <f t="shared" si="9"/>
        <v>16.116847422234777</v>
      </c>
      <c r="G90" s="8">
        <f t="shared" si="10"/>
        <v>1093.0315399604171</v>
      </c>
      <c r="H90" s="8">
        <f t="shared" si="7"/>
        <v>17616.222557232359</v>
      </c>
      <c r="J90" s="7">
        <f>'NI average farmgate price'!C107</f>
        <v>15.144336850808449</v>
      </c>
      <c r="K90" s="21">
        <v>180.17137803958289</v>
      </c>
      <c r="L90" s="8">
        <f t="shared" si="8"/>
        <v>2728.5760399057954</v>
      </c>
    </row>
    <row r="91" spans="1:12" ht="12.75" customHeight="1" x14ac:dyDescent="0.3">
      <c r="A91" s="6">
        <v>37377</v>
      </c>
      <c r="B91" s="7">
        <f>'UK average farmgate price'!C129</f>
        <v>14.854483234580531</v>
      </c>
      <c r="C91" s="8">
        <v>1354.0154520000001</v>
      </c>
      <c r="D91" s="8">
        <f t="shared" si="6"/>
        <v>20113.199831096983</v>
      </c>
      <c r="F91" s="7">
        <f t="shared" si="9"/>
        <v>14.947543445332103</v>
      </c>
      <c r="G91" s="8">
        <f t="shared" si="10"/>
        <v>1153.053682673001</v>
      </c>
      <c r="H91" s="8">
        <f t="shared" si="7"/>
        <v>17235.320016554859</v>
      </c>
      <c r="J91" s="7">
        <f>'NI average farmgate price'!C108</f>
        <v>14.32053382183018</v>
      </c>
      <c r="K91" s="21">
        <v>200.96176932699908</v>
      </c>
      <c r="L91" s="8">
        <f t="shared" si="8"/>
        <v>2877.8798145421251</v>
      </c>
    </row>
    <row r="92" spans="1:12" ht="12.75" customHeight="1" x14ac:dyDescent="0.3">
      <c r="A92" s="6">
        <v>37408</v>
      </c>
      <c r="B92" s="7">
        <f>'UK average farmgate price'!C130</f>
        <v>15.317335776834977</v>
      </c>
      <c r="C92" s="8">
        <v>1215.4774629999999</v>
      </c>
      <c r="D92" s="8">
        <f t="shared" si="6"/>
        <v>18617.876429946511</v>
      </c>
      <c r="F92" s="7">
        <f t="shared" si="9"/>
        <v>15.508328608625611</v>
      </c>
      <c r="G92" s="8">
        <f t="shared" si="10"/>
        <v>1038.4568320630335</v>
      </c>
      <c r="H92" s="8">
        <f t="shared" si="7"/>
        <v>16104.729797505865</v>
      </c>
      <c r="J92" s="7">
        <f>'NI average farmgate price'!C109</f>
        <v>14.19691376727455</v>
      </c>
      <c r="K92" s="21">
        <v>177.02063093696646</v>
      </c>
      <c r="L92" s="8">
        <f t="shared" si="8"/>
        <v>2513.146632440646</v>
      </c>
    </row>
    <row r="93" spans="1:12" ht="12.75" customHeight="1" x14ac:dyDescent="0.3">
      <c r="A93" s="6">
        <v>37438</v>
      </c>
      <c r="B93" s="7">
        <f>'UK average farmgate price'!C131</f>
        <v>16.400653542168868</v>
      </c>
      <c r="C93" s="8">
        <v>1199.35617</v>
      </c>
      <c r="D93" s="8">
        <f t="shared" si="6"/>
        <v>19670.225017832588</v>
      </c>
      <c r="F93" s="7">
        <f t="shared" si="9"/>
        <v>16.717817396505147</v>
      </c>
      <c r="G93" s="8">
        <f t="shared" si="10"/>
        <v>1035.4580334478762</v>
      </c>
      <c r="H93" s="8">
        <f t="shared" si="7"/>
        <v>17310.598324925915</v>
      </c>
      <c r="J93" s="7">
        <f>'NI average farmgate price'!C110</f>
        <v>14.396909827929932</v>
      </c>
      <c r="K93" s="21">
        <v>163.8981365521237</v>
      </c>
      <c r="L93" s="8">
        <f t="shared" si="8"/>
        <v>2359.6266929066719</v>
      </c>
    </row>
    <row r="94" spans="1:12" ht="12.75" customHeight="1" x14ac:dyDescent="0.3">
      <c r="A94" s="6">
        <v>37469</v>
      </c>
      <c r="B94" s="7">
        <f>'UK average farmgate price'!C132</f>
        <v>16.726197516780402</v>
      </c>
      <c r="C94" s="8">
        <v>1138.7618950000003</v>
      </c>
      <c r="D94" s="8">
        <f t="shared" si="6"/>
        <v>19047.15638035315</v>
      </c>
      <c r="F94" s="7">
        <f t="shared" si="9"/>
        <v>16.915449606522944</v>
      </c>
      <c r="G94" s="8">
        <f t="shared" si="10"/>
        <v>995.80639327718995</v>
      </c>
      <c r="H94" s="8">
        <f t="shared" si="7"/>
        <v>16844.512863333675</v>
      </c>
      <c r="J94" s="7">
        <f>'NI average farmgate price'!C111</f>
        <v>15.407896096859448</v>
      </c>
      <c r="K94" s="21">
        <v>142.95550172281034</v>
      </c>
      <c r="L94" s="8">
        <f t="shared" si="8"/>
        <v>2202.6435170194736</v>
      </c>
    </row>
    <row r="95" spans="1:12" ht="12.75" customHeight="1" x14ac:dyDescent="0.3">
      <c r="A95" s="6">
        <v>37500</v>
      </c>
      <c r="B95" s="7">
        <f>'UK average farmgate price'!C133</f>
        <v>17.111388858120442</v>
      </c>
      <c r="C95" s="8">
        <v>1070.859829</v>
      </c>
      <c r="D95" s="8">
        <f t="shared" si="6"/>
        <v>18323.898946559362</v>
      </c>
      <c r="F95" s="7">
        <f t="shared" si="9"/>
        <v>17.131184441907504</v>
      </c>
      <c r="G95" s="8">
        <f t="shared" si="10"/>
        <v>945.16440924772917</v>
      </c>
      <c r="H95" s="8">
        <f t="shared" si="7"/>
        <v>16191.785822749396</v>
      </c>
      <c r="J95" s="7">
        <f>'NI average farmgate price'!C112</f>
        <v>16.962536327990957</v>
      </c>
      <c r="K95" s="21">
        <v>125.69541975227084</v>
      </c>
      <c r="L95" s="8">
        <f t="shared" si="8"/>
        <v>2132.1131238099661</v>
      </c>
    </row>
    <row r="96" spans="1:12" ht="12.75" customHeight="1" x14ac:dyDescent="0.3">
      <c r="A96" s="6">
        <v>37530</v>
      </c>
      <c r="B96" s="7">
        <f>'UK average farmgate price'!C134</f>
        <v>18.134321691150525</v>
      </c>
      <c r="C96" s="8">
        <v>1076.421169</v>
      </c>
      <c r="D96" s="8">
        <f t="shared" si="6"/>
        <v>19520.167753810303</v>
      </c>
      <c r="F96" s="7">
        <f t="shared" si="9"/>
        <v>18.111859417629521</v>
      </c>
      <c r="G96" s="8">
        <f t="shared" si="10"/>
        <v>959.43362345681737</v>
      </c>
      <c r="H96" s="8">
        <f t="shared" si="7"/>
        <v>17377.126908596772</v>
      </c>
      <c r="J96" s="7">
        <f>'NI average farmgate price'!C113</f>
        <v>18.318538398794658</v>
      </c>
      <c r="K96" s="21">
        <v>116.98754554318258</v>
      </c>
      <c r="L96" s="8">
        <f t="shared" si="8"/>
        <v>2143.0408452135289</v>
      </c>
    </row>
    <row r="97" spans="1:12" ht="12.75" customHeight="1" x14ac:dyDescent="0.3">
      <c r="A97" s="6">
        <v>37561</v>
      </c>
      <c r="B97" s="7">
        <f>'UK average farmgate price'!C135</f>
        <v>18.090131696608427</v>
      </c>
      <c r="C97" s="8">
        <v>1024.815648</v>
      </c>
      <c r="D97" s="8">
        <f t="shared" si="6"/>
        <v>18539.050037065106</v>
      </c>
      <c r="F97" s="7">
        <f t="shared" si="9"/>
        <v>18.04925137047481</v>
      </c>
      <c r="G97" s="8">
        <f t="shared" si="10"/>
        <v>918.10541356803276</v>
      </c>
      <c r="H97" s="8">
        <f t="shared" si="7"/>
        <v>16571.115394083157</v>
      </c>
      <c r="J97" s="7">
        <f>'NI average farmgate price'!C114</f>
        <v>18.441854742963752</v>
      </c>
      <c r="K97" s="21">
        <v>106.71023443196722</v>
      </c>
      <c r="L97" s="8">
        <f t="shared" si="8"/>
        <v>1967.9346429819486</v>
      </c>
    </row>
    <row r="98" spans="1:12" ht="12.75" customHeight="1" x14ac:dyDescent="0.3">
      <c r="A98" s="6">
        <v>37591</v>
      </c>
      <c r="B98" s="7">
        <f>'UK average farmgate price'!C136</f>
        <v>17.736352696644136</v>
      </c>
      <c r="C98" s="8">
        <v>1105.033788</v>
      </c>
      <c r="D98" s="8">
        <f t="shared" si="6"/>
        <v>19599.269005676684</v>
      </c>
      <c r="F98" s="7">
        <f t="shared" si="9"/>
        <v>17.666936059659569</v>
      </c>
      <c r="G98" s="8">
        <f t="shared" si="10"/>
        <v>986.20830564346738</v>
      </c>
      <c r="H98" s="8">
        <f t="shared" si="7"/>
        <v>17423.27907730834</v>
      </c>
      <c r="J98" s="7">
        <f>'NI average farmgate price'!C115</f>
        <v>18.312485547833475</v>
      </c>
      <c r="K98" s="21">
        <v>118.82548235653255</v>
      </c>
      <c r="L98" s="8">
        <f t="shared" si="8"/>
        <v>2175.989928368344</v>
      </c>
    </row>
    <row r="99" spans="1:12" ht="12.75" customHeight="1" x14ac:dyDescent="0.3">
      <c r="A99" s="6">
        <v>37622</v>
      </c>
      <c r="B99" s="7">
        <f>'UK average farmgate price'!C137</f>
        <v>17.6728107316539</v>
      </c>
      <c r="C99" s="8">
        <v>1140.7060570000003</v>
      </c>
      <c r="D99" s="8">
        <f t="shared" si="6"/>
        <v>20159.482245812211</v>
      </c>
      <c r="F99" s="7">
        <f t="shared" si="9"/>
        <v>17.640395069323844</v>
      </c>
      <c r="G99" s="8">
        <f t="shared" si="10"/>
        <v>1011.6455763051783</v>
      </c>
      <c r="H99" s="8">
        <f t="shared" si="7"/>
        <v>17845.827636157148</v>
      </c>
      <c r="J99" s="7">
        <f>'NI average farmgate price'!C116</f>
        <v>17.926902156253071</v>
      </c>
      <c r="K99" s="21">
        <v>129.06048069482199</v>
      </c>
      <c r="L99" s="8">
        <f t="shared" si="8"/>
        <v>2313.6546096550624</v>
      </c>
    </row>
    <row r="100" spans="1:12" ht="12.75" customHeight="1" x14ac:dyDescent="0.3">
      <c r="A100" s="6">
        <v>37653</v>
      </c>
      <c r="B100" s="7">
        <f>'UK average farmgate price'!C138</f>
        <v>17.645044133330423</v>
      </c>
      <c r="C100" s="8">
        <v>1049.4477509999999</v>
      </c>
      <c r="D100" s="8">
        <f t="shared" si="6"/>
        <v>18517.551882019354</v>
      </c>
      <c r="F100" s="7">
        <f t="shared" si="9"/>
        <v>17.63141345299843</v>
      </c>
      <c r="G100" s="8">
        <f t="shared" si="10"/>
        <v>923.55465059626295</v>
      </c>
      <c r="H100" s="8">
        <f t="shared" si="7"/>
        <v>16283.573891102214</v>
      </c>
      <c r="J100" s="7">
        <f>'NI average farmgate price'!C117</f>
        <v>17.7450391145568</v>
      </c>
      <c r="K100" s="21">
        <v>125.89310040373699</v>
      </c>
      <c r="L100" s="8">
        <f t="shared" si="8"/>
        <v>2233.9779909171393</v>
      </c>
    </row>
    <row r="101" spans="1:12" ht="12.75" customHeight="1" x14ac:dyDescent="0.3">
      <c r="A101" s="6">
        <v>37681</v>
      </c>
      <c r="B101" s="7">
        <f>'UK average farmgate price'!C139</f>
        <v>17.374593322926358</v>
      </c>
      <c r="C101" s="8">
        <v>1213.5322689999998</v>
      </c>
      <c r="D101" s="8">
        <f t="shared" si="6"/>
        <v>21084.629658123071</v>
      </c>
      <c r="F101" s="7">
        <f t="shared" si="9"/>
        <v>17.409590290777881</v>
      </c>
      <c r="G101" s="8">
        <f t="shared" si="10"/>
        <v>1058.5965289856158</v>
      </c>
      <c r="H101" s="8">
        <f t="shared" si="7"/>
        <v>18429.731852879144</v>
      </c>
      <c r="J101" s="7">
        <f>'NI average farmgate price'!C118</f>
        <v>17.135476972565858</v>
      </c>
      <c r="K101" s="21">
        <v>154.93574001438401</v>
      </c>
      <c r="L101" s="8">
        <f t="shared" si="8"/>
        <v>2654.8978052439279</v>
      </c>
    </row>
    <row r="102" spans="1:12" ht="12.75" customHeight="1" x14ac:dyDescent="0.3">
      <c r="A102" s="6">
        <v>37712</v>
      </c>
      <c r="B102" s="7">
        <f>'UK average farmgate price'!C140</f>
        <v>16.838938068938369</v>
      </c>
      <c r="C102" s="8">
        <v>1270.7326519999999</v>
      </c>
      <c r="D102" s="8">
        <f t="shared" si="6"/>
        <v>21397.788429205812</v>
      </c>
      <c r="F102" s="7">
        <f t="shared" si="9"/>
        <v>16.879561692161715</v>
      </c>
      <c r="G102" s="8">
        <f t="shared" si="10"/>
        <v>1097.699815085768</v>
      </c>
      <c r="H102" s="8">
        <f t="shared" si="7"/>
        <v>18528.691748214729</v>
      </c>
      <c r="J102" s="7">
        <f>'NI average farmgate price'!C119</f>
        <v>16.58122661661741</v>
      </c>
      <c r="K102" s="21">
        <v>173.03283691423201</v>
      </c>
      <c r="L102" s="8">
        <f t="shared" si="8"/>
        <v>2869.0966809910833</v>
      </c>
    </row>
    <row r="103" spans="1:12" ht="12.75" customHeight="1" x14ac:dyDescent="0.3">
      <c r="A103" s="6">
        <v>37742</v>
      </c>
      <c r="B103" s="7">
        <f>'UK average farmgate price'!C141</f>
        <v>15.993957486941046</v>
      </c>
      <c r="C103" s="8">
        <v>1366.5173130000003</v>
      </c>
      <c r="D103" s="8">
        <f t="shared" si="6"/>
        <v>21856.019809290916</v>
      </c>
      <c r="F103" s="7">
        <f t="shared" si="9"/>
        <v>16.035714610684796</v>
      </c>
      <c r="G103" s="8">
        <f t="shared" si="10"/>
        <v>1171.0313272478422</v>
      </c>
      <c r="H103" s="8">
        <f t="shared" si="7"/>
        <v>18778.32416391783</v>
      </c>
      <c r="J103" s="7">
        <f>'NI average farmgate price'!C120</f>
        <v>15.74381730501676</v>
      </c>
      <c r="K103" s="21">
        <v>195.485985752158</v>
      </c>
      <c r="L103" s="8">
        <f t="shared" si="8"/>
        <v>3077.695645373085</v>
      </c>
    </row>
    <row r="104" spans="1:12" ht="12.75" customHeight="1" x14ac:dyDescent="0.3">
      <c r="A104" s="6">
        <v>37773</v>
      </c>
      <c r="B104" s="7">
        <f>'UK average farmgate price'!C142</f>
        <v>16.513065130415409</v>
      </c>
      <c r="C104" s="8">
        <v>1266.2020640000001</v>
      </c>
      <c r="D104" s="8">
        <f t="shared" si="6"/>
        <v>20908.877151098422</v>
      </c>
      <c r="F104" s="7">
        <f t="shared" si="9"/>
        <v>16.591040087396561</v>
      </c>
      <c r="G104" s="8">
        <f t="shared" si="10"/>
        <v>1087.4798102818249</v>
      </c>
      <c r="H104" s="8">
        <f t="shared" si="7"/>
        <v>18042.421126620164</v>
      </c>
      <c r="J104" s="7">
        <f>'NI average farmgate price'!C121</f>
        <v>16.038607195488581</v>
      </c>
      <c r="K104" s="21">
        <v>178.72225371817501</v>
      </c>
      <c r="L104" s="8">
        <f t="shared" si="8"/>
        <v>2866.4560244782574</v>
      </c>
    </row>
    <row r="105" spans="1:12" ht="12.75" customHeight="1" x14ac:dyDescent="0.3">
      <c r="A105" s="6">
        <v>37803</v>
      </c>
      <c r="B105" s="7">
        <f>'UK average farmgate price'!C143</f>
        <v>18.208117267174302</v>
      </c>
      <c r="C105" s="8">
        <v>1232.14193</v>
      </c>
      <c r="D105" s="8">
        <f t="shared" si="6"/>
        <v>22434.984751242471</v>
      </c>
      <c r="F105" s="7">
        <f t="shared" si="9"/>
        <v>18.417055463412794</v>
      </c>
      <c r="G105" s="8">
        <f t="shared" si="10"/>
        <v>1060.9068496569701</v>
      </c>
      <c r="H105" s="8">
        <f t="shared" si="7"/>
        <v>19538.780291646955</v>
      </c>
      <c r="J105" s="7">
        <f>'NI average farmgate price'!C122</f>
        <v>16.913616379270177</v>
      </c>
      <c r="K105" s="21">
        <v>171.23508034303001</v>
      </c>
      <c r="L105" s="8">
        <f t="shared" si="8"/>
        <v>2896.2044595955172</v>
      </c>
    </row>
    <row r="106" spans="1:12" ht="12.75" customHeight="1" x14ac:dyDescent="0.3">
      <c r="A106" s="6">
        <v>37834</v>
      </c>
      <c r="B106" s="7">
        <f>'UK average farmgate price'!C144</f>
        <v>18.94759808922198</v>
      </c>
      <c r="C106" s="8">
        <v>1180.606949</v>
      </c>
      <c r="D106" s="8">
        <f t="shared" si="6"/>
        <v>22369.665970994592</v>
      </c>
      <c r="F106" s="7">
        <f t="shared" si="9"/>
        <v>19.024953669274964</v>
      </c>
      <c r="G106" s="8">
        <f t="shared" si="10"/>
        <v>1027.961274933991</v>
      </c>
      <c r="H106" s="8">
        <f t="shared" si="7"/>
        <v>19556.915629428004</v>
      </c>
      <c r="J106" s="7">
        <f>'NI average farmgate price'!C123</f>
        <v>18.426662653736681</v>
      </c>
      <c r="K106" s="21">
        <v>152.64567406600901</v>
      </c>
      <c r="L106" s="8">
        <f t="shared" si="8"/>
        <v>2812.7503415665901</v>
      </c>
    </row>
    <row r="107" spans="1:12" ht="12.75" customHeight="1" x14ac:dyDescent="0.3">
      <c r="A107" s="6">
        <v>37865</v>
      </c>
      <c r="B107" s="7">
        <f>'UK average farmgate price'!C145</f>
        <v>19.243037477570169</v>
      </c>
      <c r="C107" s="8">
        <v>1101.1335799999999</v>
      </c>
      <c r="D107" s="8">
        <f t="shared" si="6"/>
        <v>21189.15474775101</v>
      </c>
      <c r="F107" s="7">
        <f t="shared" si="9"/>
        <v>19.156725991686905</v>
      </c>
      <c r="G107" s="8">
        <f t="shared" si="10"/>
        <v>968.66850811595395</v>
      </c>
      <c r="H107" s="8">
        <f t="shared" si="7"/>
        <v>18556.517186753474</v>
      </c>
      <c r="J107" s="7">
        <f>'NI average farmgate price'!C124</f>
        <v>19.874201731472507</v>
      </c>
      <c r="K107" s="21">
        <v>132.46507188404601</v>
      </c>
      <c r="L107" s="8">
        <f t="shared" si="8"/>
        <v>2632.6375609975371</v>
      </c>
    </row>
    <row r="108" spans="1:12" ht="12.75" customHeight="1" x14ac:dyDescent="0.3">
      <c r="A108" s="6">
        <v>37895</v>
      </c>
      <c r="B108" s="7">
        <f>'UK average farmgate price'!C146</f>
        <v>19.59008557272502</v>
      </c>
      <c r="C108" s="8">
        <v>1115.7242920000001</v>
      </c>
      <c r="D108" s="8">
        <f t="shared" si="6"/>
        <v>21857.13435584804</v>
      </c>
      <c r="F108" s="7">
        <f t="shared" si="9"/>
        <v>19.385176535438152</v>
      </c>
      <c r="G108" s="8">
        <f t="shared" si="10"/>
        <v>989.48794572771112</v>
      </c>
      <c r="H108" s="8">
        <f t="shared" si="7"/>
        <v>19181.398507619724</v>
      </c>
      <c r="J108" s="7">
        <f>'NI average farmgate price'!C125</f>
        <v>21.196239650796091</v>
      </c>
      <c r="K108" s="21">
        <v>126.236346272289</v>
      </c>
      <c r="L108" s="8">
        <f t="shared" si="8"/>
        <v>2675.7358482283175</v>
      </c>
    </row>
    <row r="109" spans="1:12" ht="12.75" customHeight="1" x14ac:dyDescent="0.3">
      <c r="A109" s="6">
        <v>37926</v>
      </c>
      <c r="B109" s="7">
        <f>'UK average farmgate price'!C147</f>
        <v>19.819264151834687</v>
      </c>
      <c r="C109" s="8">
        <v>1071.029722</v>
      </c>
      <c r="D109" s="8">
        <f t="shared" si="6"/>
        <v>21227.020974784071</v>
      </c>
      <c r="F109" s="7">
        <f t="shared" si="9"/>
        <v>19.664328305486109</v>
      </c>
      <c r="G109" s="8">
        <f t="shared" si="10"/>
        <v>954.15085850497303</v>
      </c>
      <c r="H109" s="8">
        <f t="shared" si="7"/>
        <v>18762.735734603211</v>
      </c>
      <c r="J109" s="7">
        <f>'NI average farmgate price'!C126</f>
        <v>21.084096529444007</v>
      </c>
      <c r="K109" s="21">
        <v>116.87886349502701</v>
      </c>
      <c r="L109" s="8">
        <f t="shared" si="8"/>
        <v>2464.2852401808586</v>
      </c>
    </row>
    <row r="110" spans="1:12" ht="12.75" customHeight="1" x14ac:dyDescent="0.3">
      <c r="A110" s="6">
        <v>37956</v>
      </c>
      <c r="B110" s="7">
        <f>'UK average farmgate price'!C148</f>
        <v>19.146284058041825</v>
      </c>
      <c r="C110" s="8">
        <v>1126.864374</v>
      </c>
      <c r="D110" s="8">
        <f t="shared" si="6"/>
        <v>21575.26539949148</v>
      </c>
      <c r="F110" s="7">
        <f t="shared" si="9"/>
        <v>18.966123548021223</v>
      </c>
      <c r="G110" s="8">
        <f t="shared" si="10"/>
        <v>1002.440721557909</v>
      </c>
      <c r="H110" s="8">
        <f t="shared" si="7"/>
        <v>19012.414574634844</v>
      </c>
      <c r="J110" s="7">
        <f>'NI average farmgate price'!C127</f>
        <v>20.597778433239878</v>
      </c>
      <c r="K110" s="21">
        <v>124.423652442091</v>
      </c>
      <c r="L110" s="8">
        <f t="shared" si="8"/>
        <v>2562.8508248566363</v>
      </c>
    </row>
    <row r="111" spans="1:12" ht="12.75" customHeight="1" x14ac:dyDescent="0.3">
      <c r="A111" s="6">
        <v>37987</v>
      </c>
      <c r="B111" s="7">
        <f>'UK average farmgate price'!C149</f>
        <v>18.760122531761422</v>
      </c>
      <c r="C111" s="8">
        <v>1127.1182249999997</v>
      </c>
      <c r="D111" s="8">
        <f t="shared" si="6"/>
        <v>21144.876008781433</v>
      </c>
      <c r="F111" s="7">
        <f t="shared" si="9"/>
        <v>18.651594796288631</v>
      </c>
      <c r="G111" s="8">
        <f t="shared" si="10"/>
        <v>997.89430205799374</v>
      </c>
      <c r="H111" s="8">
        <f t="shared" si="7"/>
        <v>18612.32017151095</v>
      </c>
      <c r="J111" s="7">
        <f>'NI average farmgate price'!C128</f>
        <v>19.598196522845551</v>
      </c>
      <c r="K111" s="21">
        <v>129.223922942006</v>
      </c>
      <c r="L111" s="8">
        <f t="shared" si="8"/>
        <v>2532.5558372704836</v>
      </c>
    </row>
    <row r="112" spans="1:12" ht="12.75" customHeight="1" x14ac:dyDescent="0.3">
      <c r="A112" s="6">
        <v>38018</v>
      </c>
      <c r="B112" s="7">
        <f>'UK average farmgate price'!C150</f>
        <v>18.682031118864387</v>
      </c>
      <c r="C112" s="8">
        <v>1053.507443</v>
      </c>
      <c r="D112" s="8">
        <f t="shared" si="6"/>
        <v>19681.658834081249</v>
      </c>
      <c r="F112" s="7">
        <f t="shared" si="9"/>
        <v>18.662833448067673</v>
      </c>
      <c r="G112" s="8">
        <f t="shared" si="10"/>
        <v>925.65573092978002</v>
      </c>
      <c r="H112" s="8">
        <f t="shared" si="7"/>
        <v>17275.358736591828</v>
      </c>
      <c r="J112" s="7">
        <f>'NI average farmgate price'!C129</f>
        <v>18.821023657217889</v>
      </c>
      <c r="K112" s="21">
        <v>127.85171207022</v>
      </c>
      <c r="L112" s="8">
        <f t="shared" si="8"/>
        <v>2406.3000974894208</v>
      </c>
    </row>
    <row r="113" spans="1:12" ht="12.75" customHeight="1" x14ac:dyDescent="0.3">
      <c r="A113" s="6">
        <v>38047</v>
      </c>
      <c r="B113" s="7">
        <f>'UK average farmgate price'!C151</f>
        <v>18.472110667517033</v>
      </c>
      <c r="C113" s="8">
        <v>1151.7520890000001</v>
      </c>
      <c r="D113" s="8">
        <f t="shared" si="6"/>
        <v>21275.292049551928</v>
      </c>
      <c r="F113" s="7">
        <f t="shared" si="9"/>
        <v>18.572767512938672</v>
      </c>
      <c r="G113" s="8">
        <f t="shared" si="10"/>
        <v>1004.7539736881671</v>
      </c>
      <c r="H113" s="8">
        <f t="shared" si="7"/>
        <v>18661.061961011626</v>
      </c>
      <c r="J113" s="7">
        <f>'NI average farmgate price'!C130</f>
        <v>17.784106163501679</v>
      </c>
      <c r="K113" s="21">
        <v>146.998115311833</v>
      </c>
      <c r="L113" s="8">
        <f t="shared" si="8"/>
        <v>2614.2300885403001</v>
      </c>
    </row>
    <row r="114" spans="1:12" ht="12.75" customHeight="1" x14ac:dyDescent="0.3">
      <c r="A114" s="6">
        <v>38078</v>
      </c>
      <c r="B114" s="7">
        <f>'UK average farmgate price'!C152</f>
        <v>17.703379704328828</v>
      </c>
      <c r="C114" s="8">
        <v>1209.0027660000003</v>
      </c>
      <c r="D114" s="8">
        <f t="shared" si="6"/>
        <v>21403.435030081822</v>
      </c>
      <c r="F114" s="7">
        <f t="shared" si="9"/>
        <v>17.861902095615761</v>
      </c>
      <c r="G114" s="8">
        <f t="shared" si="10"/>
        <v>1043.9141445380783</v>
      </c>
      <c r="H114" s="8">
        <f t="shared" si="7"/>
        <v>18646.292245967634</v>
      </c>
      <c r="J114" s="7">
        <f>'NI average farmgate price'!C131</f>
        <v>16.700986171540166</v>
      </c>
      <c r="K114" s="21">
        <v>165.088621461922</v>
      </c>
      <c r="L114" s="8">
        <f t="shared" si="8"/>
        <v>2757.1427841141885</v>
      </c>
    </row>
    <row r="115" spans="1:12" ht="12.75" customHeight="1" x14ac:dyDescent="0.3">
      <c r="A115" s="6">
        <v>38108</v>
      </c>
      <c r="B115" s="7">
        <f>'UK average farmgate price'!C153</f>
        <v>16.940498677567739</v>
      </c>
      <c r="C115" s="8">
        <v>1305.534474</v>
      </c>
      <c r="D115" s="8">
        <f t="shared" si="6"/>
        <v>22116.405030316095</v>
      </c>
      <c r="F115" s="7">
        <f t="shared" si="9"/>
        <v>17.064278132751735</v>
      </c>
      <c r="G115" s="8">
        <f t="shared" si="10"/>
        <v>1114.4068669514131</v>
      </c>
      <c r="H115" s="8">
        <f t="shared" si="7"/>
        <v>19016.548730707371</v>
      </c>
      <c r="J115" s="7">
        <f>'NI average farmgate price'!C132</f>
        <v>16.218778372612078</v>
      </c>
      <c r="K115" s="21">
        <v>191.12760704858701</v>
      </c>
      <c r="L115" s="8">
        <f t="shared" si="8"/>
        <v>3099.856299608723</v>
      </c>
    </row>
    <row r="116" spans="1:12" ht="12.75" customHeight="1" x14ac:dyDescent="0.3">
      <c r="A116" s="6">
        <v>38139</v>
      </c>
      <c r="B116" s="7">
        <f>'UK average farmgate price'!C154</f>
        <v>17.276364873896092</v>
      </c>
      <c r="C116" s="8">
        <v>1207.7152830000002</v>
      </c>
      <c r="D116" s="8">
        <f t="shared" si="6"/>
        <v>20864.929892888682</v>
      </c>
      <c r="F116" s="7">
        <f t="shared" si="9"/>
        <v>17.419119540677762</v>
      </c>
      <c r="G116" s="8">
        <f t="shared" si="10"/>
        <v>1028.6959065538372</v>
      </c>
      <c r="H116" s="8">
        <f t="shared" si="7"/>
        <v>17918.976967267172</v>
      </c>
      <c r="J116" s="7">
        <f>'NI average farmgate price'!C133</f>
        <v>16.456056233150012</v>
      </c>
      <c r="K116" s="21">
        <v>179.01937644616299</v>
      </c>
      <c r="L116" s="8">
        <f t="shared" si="8"/>
        <v>2945.9529256215087</v>
      </c>
    </row>
    <row r="117" spans="1:12" ht="12.75" customHeight="1" x14ac:dyDescent="0.3">
      <c r="A117" s="6">
        <v>38169</v>
      </c>
      <c r="B117" s="7">
        <f>'UK average farmgate price'!C155</f>
        <v>18.267971120028633</v>
      </c>
      <c r="C117" s="8">
        <v>1202.57906</v>
      </c>
      <c r="D117" s="8">
        <f t="shared" si="6"/>
        <v>21968.679537631182</v>
      </c>
      <c r="F117" s="7">
        <f t="shared" si="9"/>
        <v>18.407928552386739</v>
      </c>
      <c r="G117" s="8">
        <f t="shared" si="10"/>
        <v>1028.1532780105699</v>
      </c>
      <c r="H117" s="8">
        <f t="shared" si="7"/>
        <v>18926.172082520792</v>
      </c>
      <c r="J117" s="7">
        <f>'NI average farmgate price'!C134</f>
        <v>17.442991628925377</v>
      </c>
      <c r="K117" s="21">
        <v>174.42578198942999</v>
      </c>
      <c r="L117" s="8">
        <f t="shared" si="8"/>
        <v>3042.5074551103903</v>
      </c>
    </row>
    <row r="118" spans="1:12" ht="12.75" customHeight="1" x14ac:dyDescent="0.3">
      <c r="A118" s="6">
        <v>38200</v>
      </c>
      <c r="B118" s="7">
        <f>'UK average farmgate price'!C156</f>
        <v>18.495964189322631</v>
      </c>
      <c r="C118" s="8">
        <v>1142.7704199999998</v>
      </c>
      <c r="D118" s="8">
        <f t="shared" si="6"/>
        <v>21136.640764937179</v>
      </c>
      <c r="F118" s="7">
        <f t="shared" si="9"/>
        <v>18.470593222961874</v>
      </c>
      <c r="G118" s="8">
        <f t="shared" si="10"/>
        <v>989.36344241071981</v>
      </c>
      <c r="H118" s="8">
        <f t="shared" si="7"/>
        <v>18274.12969443767</v>
      </c>
      <c r="J118" s="7">
        <f>'NI average farmgate price'!C135</f>
        <v>18.659588471675491</v>
      </c>
      <c r="K118" s="21">
        <v>153.40697758927999</v>
      </c>
      <c r="L118" s="8">
        <f t="shared" si="8"/>
        <v>2862.5110704995095</v>
      </c>
    </row>
    <row r="119" spans="1:12" x14ac:dyDescent="0.3">
      <c r="A119" s="6">
        <v>38231</v>
      </c>
      <c r="B119" s="7">
        <f>'UK average farmgate price'!C157</f>
        <v>19.481781741338594</v>
      </c>
      <c r="C119" s="8">
        <v>1074.006378</v>
      </c>
      <c r="D119" s="8">
        <f t="shared" si="6"/>
        <v>20923.557845001596</v>
      </c>
      <c r="F119" s="7">
        <f t="shared" si="9"/>
        <v>19.399818279790374</v>
      </c>
      <c r="G119" s="8">
        <f t="shared" si="10"/>
        <v>944.72441364329802</v>
      </c>
      <c r="H119" s="8">
        <f t="shared" si="7"/>
        <v>18327.481949161494</v>
      </c>
      <c r="J119" s="7">
        <f>'NI average farmgate price'!C136</f>
        <v>20.080727491711588</v>
      </c>
      <c r="K119" s="21">
        <v>129.28196435670199</v>
      </c>
      <c r="L119" s="8">
        <f t="shared" si="8"/>
        <v>2596.0758958401034</v>
      </c>
    </row>
    <row r="120" spans="1:12" x14ac:dyDescent="0.3">
      <c r="A120" s="6">
        <v>38261</v>
      </c>
      <c r="B120" s="7">
        <f>'UK average farmgate price'!C158</f>
        <v>19.513141400025983</v>
      </c>
      <c r="C120" s="8">
        <v>1074.1536960000001</v>
      </c>
      <c r="D120" s="8">
        <f t="shared" si="6"/>
        <v>20960.112955408527</v>
      </c>
      <c r="F120" s="7">
        <f t="shared" si="9"/>
        <v>19.393994092667093</v>
      </c>
      <c r="G120" s="8">
        <f t="shared" si="10"/>
        <v>947.92858418209107</v>
      </c>
      <c r="H120" s="8">
        <f t="shared" si="7"/>
        <v>18384.121361897756</v>
      </c>
      <c r="J120" s="7">
        <f>'NI average farmgate price'!C137</f>
        <v>20.407916906636377</v>
      </c>
      <c r="K120" s="21">
        <v>126.225111817909</v>
      </c>
      <c r="L120" s="8">
        <f t="shared" si="8"/>
        <v>2575.991593510772</v>
      </c>
    </row>
    <row r="121" spans="1:12" x14ac:dyDescent="0.3">
      <c r="A121" s="6">
        <v>38292</v>
      </c>
      <c r="B121" s="7">
        <f>'UK average farmgate price'!C159</f>
        <v>19.488734972777682</v>
      </c>
      <c r="C121" s="8">
        <v>1044.5044800000001</v>
      </c>
      <c r="D121" s="8">
        <f t="shared" si="6"/>
        <v>20356.070988598967</v>
      </c>
      <c r="F121" s="7">
        <f t="shared" si="9"/>
        <v>19.429686561988685</v>
      </c>
      <c r="G121" s="8">
        <f t="shared" si="10"/>
        <v>920.33992447984303</v>
      </c>
      <c r="H121" s="8">
        <f t="shared" si="7"/>
        <v>17881.916263127689</v>
      </c>
      <c r="J121" s="7">
        <f>'NI average farmgate price'!C138</f>
        <v>19.926417125293224</v>
      </c>
      <c r="K121" s="21">
        <v>124.16455552015699</v>
      </c>
      <c r="L121" s="8">
        <f t="shared" si="8"/>
        <v>2474.1547254712777</v>
      </c>
    </row>
    <row r="122" spans="1:12" x14ac:dyDescent="0.3">
      <c r="A122" s="6">
        <v>38322</v>
      </c>
      <c r="B122" s="7">
        <f>'UK average farmgate price'!C160</f>
        <v>18.930093860279445</v>
      </c>
      <c r="C122" s="8">
        <v>1114.755731</v>
      </c>
      <c r="D122" s="8">
        <f t="shared" si="6"/>
        <v>21102.430619114424</v>
      </c>
      <c r="F122" s="7">
        <f t="shared" si="9"/>
        <v>18.865570569800383</v>
      </c>
      <c r="G122" s="8">
        <f t="shared" si="10"/>
        <v>977.61066455420894</v>
      </c>
      <c r="H122" s="8">
        <f t="shared" si="7"/>
        <v>18443.18298193688</v>
      </c>
      <c r="J122" s="7">
        <f>'NI average farmgate price'!C139</f>
        <v>19.390034990640054</v>
      </c>
      <c r="K122" s="21">
        <v>137.145066445791</v>
      </c>
      <c r="L122" s="8">
        <f t="shared" si="8"/>
        <v>2659.2476371775429</v>
      </c>
    </row>
    <row r="123" spans="1:12" x14ac:dyDescent="0.3">
      <c r="A123" s="6">
        <v>38353</v>
      </c>
      <c r="B123" s="7">
        <f>'UK average farmgate price'!C161</f>
        <v>18.527815304860141</v>
      </c>
      <c r="C123" s="8">
        <v>1141.7334920000001</v>
      </c>
      <c r="D123" s="8">
        <f t="shared" si="6"/>
        <v>21153.827267149016</v>
      </c>
      <c r="F123" s="7">
        <f t="shared" si="9"/>
        <v>18.464860905377055</v>
      </c>
      <c r="G123" s="8">
        <f t="shared" si="10"/>
        <v>995.64615463852408</v>
      </c>
      <c r="H123" s="8">
        <f t="shared" si="7"/>
        <v>18384.467756373881</v>
      </c>
      <c r="J123" s="7">
        <f>'NI average farmgate price'!C140</f>
        <v>18.956875803155206</v>
      </c>
      <c r="K123" s="21">
        <v>146.08733736147599</v>
      </c>
      <c r="L123" s="8">
        <f t="shared" si="8"/>
        <v>2769.3595107751357</v>
      </c>
    </row>
    <row r="124" spans="1:12" x14ac:dyDescent="0.3">
      <c r="A124" s="6">
        <v>38384</v>
      </c>
      <c r="B124" s="7">
        <f>'UK average farmgate price'!C162</f>
        <v>18.313568563126204</v>
      </c>
      <c r="C124" s="8">
        <v>1051.2395919999999</v>
      </c>
      <c r="D124" s="8">
        <f t="shared" si="6"/>
        <v>19251.948344364813</v>
      </c>
      <c r="F124" s="7">
        <f t="shared" si="9"/>
        <v>18.285837240989359</v>
      </c>
      <c r="G124" s="8">
        <f t="shared" si="10"/>
        <v>911.34965480588585</v>
      </c>
      <c r="H124" s="8">
        <f t="shared" si="7"/>
        <v>16664.791457412266</v>
      </c>
      <c r="J124" s="7">
        <f>'NI average farmgate price'!C141</f>
        <v>18.494231528337586</v>
      </c>
      <c r="K124" s="21">
        <v>139.889937194114</v>
      </c>
      <c r="L124" s="8">
        <f t="shared" si="8"/>
        <v>2587.1568869525477</v>
      </c>
    </row>
    <row r="125" spans="1:12" x14ac:dyDescent="0.3">
      <c r="A125" s="6">
        <v>38412</v>
      </c>
      <c r="B125" s="7">
        <f>'UK average farmgate price'!C163</f>
        <v>18.320651892408215</v>
      </c>
      <c r="C125" s="8">
        <v>1197.9351419999998</v>
      </c>
      <c r="D125" s="8">
        <f t="shared" si="6"/>
        <v>21946.952726264601</v>
      </c>
      <c r="F125" s="7">
        <f t="shared" si="9"/>
        <v>18.482459404503324</v>
      </c>
      <c r="G125" s="8">
        <f t="shared" si="10"/>
        <v>1030.3816706971429</v>
      </c>
      <c r="H125" s="8">
        <f t="shared" si="7"/>
        <v>19043.987399804257</v>
      </c>
      <c r="J125" s="7">
        <f>'NI average farmgate price'!C142</f>
        <v>17.325605395624198</v>
      </c>
      <c r="K125" s="21">
        <v>167.55347130285699</v>
      </c>
      <c r="L125" s="8">
        <f t="shared" si="8"/>
        <v>2902.9653264603435</v>
      </c>
    </row>
    <row r="126" spans="1:12" x14ac:dyDescent="0.3">
      <c r="A126" s="6">
        <v>38443</v>
      </c>
      <c r="B126" s="7">
        <f>'UK average farmgate price'!C164</f>
        <v>17.588603826508624</v>
      </c>
      <c r="C126" s="8">
        <v>1206.3166270000002</v>
      </c>
      <c r="D126" s="8">
        <f t="shared" si="6"/>
        <v>21217.42524163318</v>
      </c>
      <c r="F126" s="7">
        <f t="shared" si="9"/>
        <v>17.790551549585288</v>
      </c>
      <c r="G126" s="8">
        <f t="shared" si="10"/>
        <v>1031.5240737666761</v>
      </c>
      <c r="H126" s="8">
        <f t="shared" si="7"/>
        <v>18351.382208984269</v>
      </c>
      <c r="J126" s="7">
        <f>'NI average farmgate price'!C143</f>
        <v>16.396825720733872</v>
      </c>
      <c r="K126" s="21">
        <v>174.79255323332401</v>
      </c>
      <c r="L126" s="8">
        <f t="shared" si="8"/>
        <v>2866.0430326489118</v>
      </c>
    </row>
    <row r="127" spans="1:12" x14ac:dyDescent="0.3">
      <c r="A127" s="6">
        <v>38473</v>
      </c>
      <c r="B127" s="7">
        <f>'UK average farmgate price'!C165</f>
        <v>17.114225903865776</v>
      </c>
      <c r="C127" s="8">
        <v>1279.4131010000001</v>
      </c>
      <c r="D127" s="8">
        <f t="shared" si="6"/>
        <v>21896.164834879441</v>
      </c>
      <c r="F127" s="7">
        <f t="shared" si="9"/>
        <v>17.317638854792602</v>
      </c>
      <c r="G127" s="8">
        <f t="shared" si="10"/>
        <v>1082.53236587693</v>
      </c>
      <c r="H127" s="8">
        <f t="shared" si="7"/>
        <v>18746.904560880885</v>
      </c>
      <c r="J127" s="7">
        <f>'NI average farmgate price'!C144</f>
        <v>15.995776692066672</v>
      </c>
      <c r="K127" s="21">
        <v>196.88073512307</v>
      </c>
      <c r="L127" s="8">
        <f t="shared" si="8"/>
        <v>3149.260273998555</v>
      </c>
    </row>
    <row r="128" spans="1:12" x14ac:dyDescent="0.3">
      <c r="A128" s="6">
        <v>38504</v>
      </c>
      <c r="B128" s="7">
        <f>'UK average farmgate price'!C166</f>
        <v>17.302544038098436</v>
      </c>
      <c r="C128" s="8">
        <v>1186.5189459999997</v>
      </c>
      <c r="D128" s="8">
        <f t="shared" si="6"/>
        <v>20529.796315203133</v>
      </c>
      <c r="F128" s="7">
        <f t="shared" si="9"/>
        <v>17.501114657905468</v>
      </c>
      <c r="G128" s="8">
        <f t="shared" si="10"/>
        <v>1004.1321801270838</v>
      </c>
      <c r="H128" s="8">
        <f t="shared" si="7"/>
        <v>17573.432416096679</v>
      </c>
      <c r="J128" s="7">
        <f>'NI average farmgate price'!C145</f>
        <v>16.209311486812595</v>
      </c>
      <c r="K128" s="21">
        <v>182.38676587291599</v>
      </c>
      <c r="L128" s="8">
        <f t="shared" si="8"/>
        <v>2956.3638991064563</v>
      </c>
    </row>
    <row r="129" spans="1:12" x14ac:dyDescent="0.3">
      <c r="A129" s="6">
        <v>38534</v>
      </c>
      <c r="B129" s="7">
        <f>'UK average farmgate price'!C167</f>
        <v>18.056478993668716</v>
      </c>
      <c r="C129" s="8">
        <v>1163.1098340000001</v>
      </c>
      <c r="D129" s="8">
        <f t="shared" si="6"/>
        <v>21001.668284950509</v>
      </c>
      <c r="F129" s="7">
        <f t="shared" si="9"/>
        <v>18.248116400170705</v>
      </c>
      <c r="G129" s="8">
        <f t="shared" si="10"/>
        <v>990.36803772673215</v>
      </c>
      <c r="H129" s="8">
        <f t="shared" si="7"/>
        <v>18072.35123144606</v>
      </c>
      <c r="J129" s="7">
        <f>'NI average farmgate price'!C146</f>
        <v>16.957778121459562</v>
      </c>
      <c r="K129" s="21">
        <v>172.74179627326799</v>
      </c>
      <c r="L129" s="8">
        <f t="shared" si="8"/>
        <v>2929.3170535044487</v>
      </c>
    </row>
    <row r="130" spans="1:12" x14ac:dyDescent="0.3">
      <c r="A130" s="6">
        <v>38565</v>
      </c>
      <c r="B130" s="7">
        <f>'UK average farmgate price'!C168</f>
        <v>18.63874346698368</v>
      </c>
      <c r="C130" s="8">
        <v>1136.105656</v>
      </c>
      <c r="D130" s="8">
        <f t="shared" si="6"/>
        <v>21175.581873573206</v>
      </c>
      <c r="F130" s="7">
        <f t="shared" si="9"/>
        <v>18.712436111886323</v>
      </c>
      <c r="G130" s="8">
        <f t="shared" si="10"/>
        <v>979.46426197382198</v>
      </c>
      <c r="H130" s="8">
        <f t="shared" si="7"/>
        <v>18328.162426061033</v>
      </c>
      <c r="J130" s="7">
        <f>'NI average farmgate price'!C147</f>
        <v>18.177950121130252</v>
      </c>
      <c r="K130" s="21">
        <v>156.64139402617801</v>
      </c>
      <c r="L130" s="8">
        <f t="shared" si="8"/>
        <v>2847.419447512174</v>
      </c>
    </row>
    <row r="131" spans="1:12" x14ac:dyDescent="0.3">
      <c r="A131" s="6">
        <v>38596</v>
      </c>
      <c r="B131" s="7">
        <f>'UK average farmgate price'!C169</f>
        <v>19.460968662687439</v>
      </c>
      <c r="C131" s="8">
        <v>1066.591079</v>
      </c>
      <c r="D131" s="8">
        <f t="shared" si="6"/>
        <v>20756.895564320981</v>
      </c>
      <c r="F131" s="7">
        <f t="shared" si="9"/>
        <v>19.467465485561309</v>
      </c>
      <c r="G131" s="8">
        <f t="shared" si="10"/>
        <v>931.95827247819807</v>
      </c>
      <c r="H131" s="8">
        <f t="shared" si="7"/>
        <v>18142.865503452664</v>
      </c>
      <c r="J131" s="7">
        <f>'NI average farmgate price'!C148</f>
        <v>19.41599620776686</v>
      </c>
      <c r="K131" s="21">
        <v>134.632806521802</v>
      </c>
      <c r="L131" s="8">
        <f t="shared" si="8"/>
        <v>2614.0300608683169</v>
      </c>
    </row>
    <row r="132" spans="1:12" x14ac:dyDescent="0.3">
      <c r="A132" s="6">
        <v>38626</v>
      </c>
      <c r="B132" s="7">
        <f>'UK average farmgate price'!C170</f>
        <v>19.707906803391648</v>
      </c>
      <c r="C132" s="8">
        <v>1076.992313</v>
      </c>
      <c r="D132" s="8">
        <f t="shared" ref="D132:D195" si="11">B132*C132</f>
        <v>21225.264132573207</v>
      </c>
      <c r="F132" s="7">
        <f t="shared" si="9"/>
        <v>19.669754212064799</v>
      </c>
      <c r="G132" s="8">
        <f t="shared" si="10"/>
        <v>945.58790939434994</v>
      </c>
      <c r="H132" s="8">
        <f t="shared" ref="H132:H195" si="12">D132-L132</f>
        <v>18599.481763687061</v>
      </c>
      <c r="J132" s="7">
        <f>'NI average farmgate price'!C149</f>
        <v>19.98245337931159</v>
      </c>
      <c r="K132" s="21">
        <v>131.40440360565</v>
      </c>
      <c r="L132" s="8">
        <f t="shared" ref="L132:L195" si="13">J132*K132</f>
        <v>2625.7823688861449</v>
      </c>
    </row>
    <row r="133" spans="1:12" x14ac:dyDescent="0.3">
      <c r="A133" s="6">
        <v>38657</v>
      </c>
      <c r="B133" s="7">
        <f>'UK average farmgate price'!C171</f>
        <v>19.763372181213054</v>
      </c>
      <c r="C133" s="8">
        <v>1029.9699519999999</v>
      </c>
      <c r="D133" s="8">
        <f t="shared" si="11"/>
        <v>20355.679496842142</v>
      </c>
      <c r="F133" s="7">
        <f t="shared" ref="F133:F196" si="14">H133/G133</f>
        <v>19.749417534033316</v>
      </c>
      <c r="G133" s="8">
        <f t="shared" si="10"/>
        <v>904.64146455842092</v>
      </c>
      <c r="H133" s="8">
        <f t="shared" si="12"/>
        <v>17866.142002163659</v>
      </c>
      <c r="J133" s="7">
        <f>'NI average farmgate price'!C150</f>
        <v>19.864099100685024</v>
      </c>
      <c r="K133" s="21">
        <v>125.328487441579</v>
      </c>
      <c r="L133" s="8">
        <f t="shared" si="13"/>
        <v>2489.5374946784837</v>
      </c>
    </row>
    <row r="134" spans="1:12" x14ac:dyDescent="0.3">
      <c r="A134" s="6">
        <v>38687</v>
      </c>
      <c r="B134" s="7">
        <f>'UK average farmgate price'!C172</f>
        <v>19.26470807322395</v>
      </c>
      <c r="C134" s="8">
        <v>1097.6729339999999</v>
      </c>
      <c r="D134" s="8">
        <f t="shared" si="11"/>
        <v>21146.348633389218</v>
      </c>
      <c r="F134" s="7">
        <f t="shared" si="14"/>
        <v>19.280656926701965</v>
      </c>
      <c r="G134" s="8">
        <f t="shared" si="10"/>
        <v>959.938868996868</v>
      </c>
      <c r="H134" s="8">
        <f t="shared" si="12"/>
        <v>18508.252003734913</v>
      </c>
      <c r="J134" s="7">
        <f>'NI average farmgate price'!C151</f>
        <v>19.153552388033525</v>
      </c>
      <c r="K134" s="21">
        <v>137.734065003132</v>
      </c>
      <c r="L134" s="8">
        <f t="shared" si="13"/>
        <v>2638.0966296543038</v>
      </c>
    </row>
    <row r="135" spans="1:12" x14ac:dyDescent="0.3">
      <c r="A135" s="6">
        <v>38718</v>
      </c>
      <c r="B135" s="7">
        <f>'UK average farmgate price'!C173</f>
        <v>18.646748503469301</v>
      </c>
      <c r="C135" s="8">
        <v>1134.4715940000001</v>
      </c>
      <c r="D135" s="8">
        <f t="shared" si="11"/>
        <v>21154.206497647934</v>
      </c>
      <c r="F135" s="7">
        <f t="shared" si="14"/>
        <v>18.711648195737453</v>
      </c>
      <c r="G135" s="8">
        <f t="shared" ref="G135:G198" si="15">C135-K135</f>
        <v>986.7246557842011</v>
      </c>
      <c r="H135" s="8">
        <f t="shared" si="12"/>
        <v>18463.244625094107</v>
      </c>
      <c r="J135" s="7">
        <f>'NI average farmgate price'!C152</f>
        <v>18.213317345523684</v>
      </c>
      <c r="K135" s="21">
        <v>147.74693821579899</v>
      </c>
      <c r="L135" s="8">
        <f t="shared" si="13"/>
        <v>2690.961872553828</v>
      </c>
    </row>
    <row r="136" spans="1:12" x14ac:dyDescent="0.3">
      <c r="A136" s="6">
        <v>38749</v>
      </c>
      <c r="B136" s="7">
        <f>'UK average farmgate price'!C174</f>
        <v>18.338556067934835</v>
      </c>
      <c r="C136" s="8">
        <v>1045.404982</v>
      </c>
      <c r="D136" s="8">
        <f t="shared" si="11"/>
        <v>19171.217876105409</v>
      </c>
      <c r="F136" s="7">
        <f t="shared" si="14"/>
        <v>18.480964154981859</v>
      </c>
      <c r="G136" s="8">
        <f t="shared" si="15"/>
        <v>904.11723851630609</v>
      </c>
      <c r="H136" s="8">
        <f t="shared" si="12"/>
        <v>16708.958276921036</v>
      </c>
      <c r="J136" s="7">
        <f>'NI average farmgate price'!C153</f>
        <v>17.427269616409031</v>
      </c>
      <c r="K136" s="21">
        <v>141.28774348369399</v>
      </c>
      <c r="L136" s="8">
        <f t="shared" si="13"/>
        <v>2462.2595991843732</v>
      </c>
    </row>
    <row r="137" spans="1:12" x14ac:dyDescent="0.3">
      <c r="A137" s="6">
        <v>38777</v>
      </c>
      <c r="B137" s="7">
        <f>'UK average farmgate price'!C175</f>
        <v>18.10853098991052</v>
      </c>
      <c r="C137" s="8">
        <v>1178.4577730000001</v>
      </c>
      <c r="D137" s="8">
        <f t="shared" si="11"/>
        <v>21340.139102671437</v>
      </c>
      <c r="F137" s="7">
        <f t="shared" si="14"/>
        <v>18.368670469663893</v>
      </c>
      <c r="G137" s="8">
        <f t="shared" si="15"/>
        <v>1011.1047417880261</v>
      </c>
      <c r="H137" s="8">
        <f t="shared" si="12"/>
        <v>18572.64981221885</v>
      </c>
      <c r="J137" s="7">
        <f>'NI average farmgate price'!C154</f>
        <v>16.53683396357016</v>
      </c>
      <c r="K137" s="21">
        <v>167.35303121197401</v>
      </c>
      <c r="L137" s="8">
        <f t="shared" si="13"/>
        <v>2767.4892904525891</v>
      </c>
    </row>
    <row r="138" spans="1:12" x14ac:dyDescent="0.3">
      <c r="A138" s="6">
        <v>38808</v>
      </c>
      <c r="B138" s="7">
        <f>'UK average farmgate price'!C176</f>
        <v>17.341856051419096</v>
      </c>
      <c r="C138" s="8">
        <v>1190.7564460000003</v>
      </c>
      <c r="D138" s="8">
        <f t="shared" si="11"/>
        <v>20649.926878831404</v>
      </c>
      <c r="F138" s="7">
        <f t="shared" si="14"/>
        <v>17.583475670733133</v>
      </c>
      <c r="G138" s="8">
        <f t="shared" si="15"/>
        <v>1015.3514082887143</v>
      </c>
      <c r="H138" s="8">
        <f t="shared" si="12"/>
        <v>17853.406784889234</v>
      </c>
      <c r="J138" s="7">
        <f>'NI average farmgate price'!C155</f>
        <v>15.943214233933226</v>
      </c>
      <c r="K138" s="21">
        <v>175.40503771128601</v>
      </c>
      <c r="L138" s="8">
        <f t="shared" si="13"/>
        <v>2796.5200939421693</v>
      </c>
    </row>
    <row r="139" spans="1:12" x14ac:dyDescent="0.3">
      <c r="A139" s="6">
        <v>38838</v>
      </c>
      <c r="B139" s="7">
        <f>'UK average farmgate price'!C177</f>
        <v>16.81659768014395</v>
      </c>
      <c r="C139" s="8">
        <v>1275.0541920000001</v>
      </c>
      <c r="D139" s="8">
        <f t="shared" si="11"/>
        <v>21442.073367245019</v>
      </c>
      <c r="F139" s="7">
        <f t="shared" si="14"/>
        <v>17.050041399266032</v>
      </c>
      <c r="G139" s="8">
        <f t="shared" si="15"/>
        <v>1075.9719546295451</v>
      </c>
      <c r="H139" s="8">
        <f t="shared" si="12"/>
        <v>18345.366370882937</v>
      </c>
      <c r="J139" s="7">
        <f>'NI average farmgate price'!C156</f>
        <v>15.554913573729259</v>
      </c>
      <c r="K139" s="21">
        <v>199.082237370455</v>
      </c>
      <c r="L139" s="8">
        <f t="shared" si="13"/>
        <v>3096.7069963620806</v>
      </c>
    </row>
    <row r="140" spans="1:12" x14ac:dyDescent="0.3">
      <c r="A140" s="6">
        <v>38869</v>
      </c>
      <c r="B140" s="7">
        <f>'UK average farmgate price'!C178</f>
        <v>16.828410752067278</v>
      </c>
      <c r="C140" s="8">
        <v>1178.1746619999999</v>
      </c>
      <c r="D140" s="8">
        <f t="shared" si="11"/>
        <v>19826.807149814031</v>
      </c>
      <c r="F140" s="7">
        <f t="shared" si="14"/>
        <v>17.091288418420888</v>
      </c>
      <c r="G140" s="8">
        <f t="shared" si="15"/>
        <v>991.17457683380792</v>
      </c>
      <c r="H140" s="8">
        <f t="shared" si="12"/>
        <v>16940.450565672887</v>
      </c>
      <c r="J140" s="7">
        <f>'NI average farmgate price'!C157</f>
        <v>15.435054917627241</v>
      </c>
      <c r="K140" s="21">
        <v>187.00008516619201</v>
      </c>
      <c r="L140" s="8">
        <f t="shared" si="13"/>
        <v>2886.3565841411446</v>
      </c>
    </row>
    <row r="141" spans="1:12" x14ac:dyDescent="0.3">
      <c r="A141" s="6">
        <v>38899</v>
      </c>
      <c r="B141" s="7">
        <f>'UK average farmgate price'!C179</f>
        <v>17.180095614289279</v>
      </c>
      <c r="C141" s="8">
        <v>1155.3474630000003</v>
      </c>
      <c r="D141" s="8">
        <f t="shared" si="11"/>
        <v>19848.979882066549</v>
      </c>
      <c r="F141" s="7">
        <f t="shared" si="14"/>
        <v>17.475786017028124</v>
      </c>
      <c r="G141" s="8">
        <f t="shared" si="15"/>
        <v>975.21584901137828</v>
      </c>
      <c r="H141" s="8">
        <f t="shared" si="12"/>
        <v>17042.663497737256</v>
      </c>
      <c r="J141" s="7">
        <f>'NI average farmgate price'!C158</f>
        <v>15.579255202290881</v>
      </c>
      <c r="K141" s="21">
        <v>180.13161398862201</v>
      </c>
      <c r="L141" s="8">
        <f t="shared" si="13"/>
        <v>2806.3163843292923</v>
      </c>
    </row>
    <row r="142" spans="1:12" x14ac:dyDescent="0.3">
      <c r="A142" s="6">
        <v>38930</v>
      </c>
      <c r="B142" s="7">
        <f>'UK average farmgate price'!C180</f>
        <v>17.595795121699545</v>
      </c>
      <c r="C142" s="8">
        <v>1103.2587840000001</v>
      </c>
      <c r="D142" s="8">
        <f t="shared" si="11"/>
        <v>19412.715529479374</v>
      </c>
      <c r="F142" s="7">
        <f t="shared" si="14"/>
        <v>17.80993750082866</v>
      </c>
      <c r="G142" s="8">
        <f t="shared" si="15"/>
        <v>942.63660894894213</v>
      </c>
      <c r="H142" s="8">
        <f t="shared" si="12"/>
        <v>16788.299091373727</v>
      </c>
      <c r="J142" s="7">
        <f>'NI average farmgate price'!C159</f>
        <v>16.339066740139749</v>
      </c>
      <c r="K142" s="21">
        <v>160.62217505105801</v>
      </c>
      <c r="L142" s="8">
        <f t="shared" si="13"/>
        <v>2624.4164381056466</v>
      </c>
    </row>
    <row r="143" spans="1:12" x14ac:dyDescent="0.3">
      <c r="A143" s="6">
        <v>38961</v>
      </c>
      <c r="B143" s="7">
        <f>'UK average farmgate price'!C181</f>
        <v>18.451044441144358</v>
      </c>
      <c r="C143" s="8">
        <v>1059.1225380000001</v>
      </c>
      <c r="D143" s="8">
        <f t="shared" si="11"/>
        <v>19541.917017255604</v>
      </c>
      <c r="F143" s="7">
        <f t="shared" si="14"/>
        <v>18.625083615342664</v>
      </c>
      <c r="G143" s="8">
        <f t="shared" si="15"/>
        <v>920.03430352581313</v>
      </c>
      <c r="H143" s="8">
        <f t="shared" si="12"/>
        <v>17135.715832151822</v>
      </c>
      <c r="J143" s="7">
        <f>'NI average farmgate price'!C160</f>
        <v>17.299818307423713</v>
      </c>
      <c r="K143" s="21">
        <v>139.088234474187</v>
      </c>
      <c r="L143" s="8">
        <f t="shared" si="13"/>
        <v>2406.2011851037823</v>
      </c>
    </row>
    <row r="144" spans="1:12" x14ac:dyDescent="0.3">
      <c r="A144" s="6">
        <v>38991</v>
      </c>
      <c r="B144" s="7">
        <f>'UK average farmgate price'!C182</f>
        <v>18.824788948217481</v>
      </c>
      <c r="C144" s="8">
        <v>1071.6953639999999</v>
      </c>
      <c r="D144" s="8">
        <f t="shared" si="11"/>
        <v>20174.439044083108</v>
      </c>
      <c r="F144" s="7">
        <f t="shared" si="14"/>
        <v>18.95205011277795</v>
      </c>
      <c r="G144" s="8">
        <f t="shared" si="15"/>
        <v>937.7453419438009</v>
      </c>
      <c r="H144" s="8">
        <f t="shared" si="12"/>
        <v>17772.19671354301</v>
      </c>
      <c r="J144" s="7">
        <f>'NI average farmgate price'!C161</f>
        <v>17.933870361978983</v>
      </c>
      <c r="K144" s="21">
        <v>133.950022056199</v>
      </c>
      <c r="L144" s="8">
        <f t="shared" si="13"/>
        <v>2402.2423305400985</v>
      </c>
    </row>
    <row r="145" spans="1:12" x14ac:dyDescent="0.3">
      <c r="A145" s="6">
        <v>39022</v>
      </c>
      <c r="B145" s="7">
        <f>'UK average farmgate price'!C183</f>
        <v>19.001920875453553</v>
      </c>
      <c r="C145" s="8">
        <v>1032.3</v>
      </c>
      <c r="D145" s="8">
        <f t="shared" si="11"/>
        <v>19615.682919730702</v>
      </c>
      <c r="F145" s="7">
        <f t="shared" si="14"/>
        <v>19.120086717444334</v>
      </c>
      <c r="G145" s="8">
        <f t="shared" si="15"/>
        <v>901.77830459763197</v>
      </c>
      <c r="H145" s="8">
        <f t="shared" si="12"/>
        <v>17242.079383816654</v>
      </c>
      <c r="J145" s="7">
        <f>'NI average farmgate price'!C162</f>
        <v>18.185509532317834</v>
      </c>
      <c r="K145" s="21">
        <v>130.52169540236801</v>
      </c>
      <c r="L145" s="8">
        <f t="shared" si="13"/>
        <v>2373.6035359140483</v>
      </c>
    </row>
    <row r="146" spans="1:12" x14ac:dyDescent="0.3">
      <c r="A146" s="6">
        <v>39052</v>
      </c>
      <c r="B146" s="7">
        <f>'UK average farmgate price'!C184</f>
        <v>18.57406404735605</v>
      </c>
      <c r="C146" s="8">
        <v>1094.9000000000001</v>
      </c>
      <c r="D146" s="8">
        <f t="shared" si="11"/>
        <v>20336.742725450142</v>
      </c>
      <c r="F146" s="7">
        <f t="shared" si="14"/>
        <v>18.639180714973111</v>
      </c>
      <c r="G146" s="8">
        <f t="shared" si="15"/>
        <v>951.84657021278804</v>
      </c>
      <c r="H146" s="8">
        <f t="shared" si="12"/>
        <v>17741.640235123497</v>
      </c>
      <c r="J146" s="7">
        <f>'NI average farmgate price'!C163</f>
        <v>18.140791829925266</v>
      </c>
      <c r="K146" s="21">
        <v>143.053429787212</v>
      </c>
      <c r="L146" s="8">
        <f t="shared" si="13"/>
        <v>2595.102490326643</v>
      </c>
    </row>
    <row r="147" spans="1:12" x14ac:dyDescent="0.3">
      <c r="A147" s="6">
        <v>39083</v>
      </c>
      <c r="B147" s="7">
        <f>'UK average farmgate price'!C185</f>
        <v>18.03292780442564</v>
      </c>
      <c r="C147" s="8">
        <v>1129.5999999999999</v>
      </c>
      <c r="D147" s="8">
        <f t="shared" si="11"/>
        <v>20369.9952478792</v>
      </c>
      <c r="F147" s="7">
        <f t="shared" si="14"/>
        <v>18.11176709889174</v>
      </c>
      <c r="G147" s="8">
        <f t="shared" si="15"/>
        <v>977.10706877776988</v>
      </c>
      <c r="H147" s="8">
        <f t="shared" si="12"/>
        <v>17697.135660383759</v>
      </c>
      <c r="J147" s="7">
        <f>'NI average farmgate price'!C164</f>
        <v>17.527760572719579</v>
      </c>
      <c r="K147" s="21">
        <v>152.49293122223</v>
      </c>
      <c r="L147" s="8">
        <f t="shared" si="13"/>
        <v>2672.8595874954412</v>
      </c>
    </row>
    <row r="148" spans="1:12" x14ac:dyDescent="0.3">
      <c r="A148" s="6">
        <v>39114</v>
      </c>
      <c r="B148" s="7">
        <f>'UK average farmgate price'!C186</f>
        <v>17.814269324011722</v>
      </c>
      <c r="C148" s="8">
        <v>1020.1</v>
      </c>
      <c r="D148" s="8">
        <f t="shared" si="11"/>
        <v>18172.336137424358</v>
      </c>
      <c r="F148" s="7">
        <f t="shared" si="14"/>
        <v>17.931015739185547</v>
      </c>
      <c r="G148" s="8">
        <f t="shared" si="15"/>
        <v>876.83065737973607</v>
      </c>
      <c r="H148" s="8">
        <f t="shared" si="12"/>
        <v>15722.464318076456</v>
      </c>
      <c r="J148" s="7">
        <f>'NI average farmgate price'!C165</f>
        <v>17.099763107319461</v>
      </c>
      <c r="K148" s="21">
        <v>143.26934262026401</v>
      </c>
      <c r="L148" s="8">
        <f t="shared" si="13"/>
        <v>2449.8718193479021</v>
      </c>
    </row>
    <row r="149" spans="1:12" x14ac:dyDescent="0.3">
      <c r="A149" s="6">
        <v>39142</v>
      </c>
      <c r="B149" s="7">
        <f>'UK average farmgate price'!C187</f>
        <v>17.681067392974654</v>
      </c>
      <c r="C149" s="8">
        <v>1170.2</v>
      </c>
      <c r="D149" s="8">
        <f t="shared" si="11"/>
        <v>20690.385063258942</v>
      </c>
      <c r="F149" s="7">
        <f t="shared" si="14"/>
        <v>17.847665298053744</v>
      </c>
      <c r="G149" s="8">
        <f t="shared" si="15"/>
        <v>1003.201558166603</v>
      </c>
      <c r="H149" s="8">
        <f t="shared" si="12"/>
        <v>17904.805636643527</v>
      </c>
      <c r="J149" s="7">
        <f>'NI average farmgate price'!C166</f>
        <v>16.680271959629415</v>
      </c>
      <c r="K149" s="21">
        <v>166.99844183339701</v>
      </c>
      <c r="L149" s="8">
        <f t="shared" si="13"/>
        <v>2785.5794266154162</v>
      </c>
    </row>
    <row r="150" spans="1:12" x14ac:dyDescent="0.3">
      <c r="A150" s="6">
        <v>39173</v>
      </c>
      <c r="B150" s="7">
        <f>'UK average farmgate price'!C188</f>
        <v>17.553255351197873</v>
      </c>
      <c r="C150" s="8">
        <v>1203.8</v>
      </c>
      <c r="D150" s="8">
        <f t="shared" si="11"/>
        <v>21130.608791772</v>
      </c>
      <c r="F150" s="7">
        <f t="shared" si="14"/>
        <v>17.668059008118369</v>
      </c>
      <c r="G150" s="8">
        <f t="shared" si="15"/>
        <v>1023.435966</v>
      </c>
      <c r="H150" s="8">
        <f t="shared" si="12"/>
        <v>18082.127038318624</v>
      </c>
      <c r="J150" s="7">
        <f>'NI average farmgate price'!C167</f>
        <v>16.901827298081919</v>
      </c>
      <c r="K150" s="21">
        <v>180.364034</v>
      </c>
      <c r="L150" s="8">
        <f t="shared" si="13"/>
        <v>3048.4817534533754</v>
      </c>
    </row>
    <row r="151" spans="1:12" x14ac:dyDescent="0.3">
      <c r="A151" s="6">
        <v>39203</v>
      </c>
      <c r="B151" s="7">
        <f>'UK average farmgate price'!C189</f>
        <v>17.531525278723876</v>
      </c>
      <c r="C151" s="8">
        <v>1258.3</v>
      </c>
      <c r="D151" s="8">
        <f t="shared" si="11"/>
        <v>22059.918258218251</v>
      </c>
      <c r="F151" s="7">
        <f t="shared" si="14"/>
        <v>17.432767221156364</v>
      </c>
      <c r="G151" s="8">
        <f t="shared" si="15"/>
        <v>1058.0934439999999</v>
      </c>
      <c r="H151" s="8">
        <f t="shared" si="12"/>
        <v>18445.496707483646</v>
      </c>
      <c r="J151" s="7">
        <f>'NI average farmgate price'!C168</f>
        <v>18.053462498673635</v>
      </c>
      <c r="K151" s="21">
        <v>200.20655600000001</v>
      </c>
      <c r="L151" s="8">
        <f t="shared" si="13"/>
        <v>3614.4215507346034</v>
      </c>
    </row>
    <row r="152" spans="1:12" x14ac:dyDescent="0.3">
      <c r="A152" s="6">
        <v>39234</v>
      </c>
      <c r="B152" s="7">
        <f>'UK average farmgate price'!C190</f>
        <v>18.079061978486912</v>
      </c>
      <c r="C152" s="8">
        <v>1147.3</v>
      </c>
      <c r="D152" s="8">
        <f t="shared" si="11"/>
        <v>20742.107807918033</v>
      </c>
      <c r="F152" s="7">
        <f t="shared" si="14"/>
        <v>17.852253932500226</v>
      </c>
      <c r="G152" s="8">
        <f t="shared" si="15"/>
        <v>963.00228700000002</v>
      </c>
      <c r="H152" s="8">
        <f t="shared" si="12"/>
        <v>17191.761365102462</v>
      </c>
      <c r="J152" s="7">
        <f>'NI average farmgate price'!C169</f>
        <v>19.264191535657162</v>
      </c>
      <c r="K152" s="21">
        <v>184.29771299999999</v>
      </c>
      <c r="L152" s="8">
        <f t="shared" si="13"/>
        <v>3550.3464428155726</v>
      </c>
    </row>
    <row r="153" spans="1:12" x14ac:dyDescent="0.3">
      <c r="A153" s="6">
        <v>39264</v>
      </c>
      <c r="B153" s="7">
        <f>'UK average farmgate price'!C191</f>
        <v>19.647673686470487</v>
      </c>
      <c r="C153" s="8">
        <v>1098.4000000000001</v>
      </c>
      <c r="D153" s="8">
        <f t="shared" si="11"/>
        <v>21581.004777219183</v>
      </c>
      <c r="F153" s="7">
        <f t="shared" si="14"/>
        <v>19.287287391211283</v>
      </c>
      <c r="G153" s="8">
        <f t="shared" si="15"/>
        <v>924.94598400000007</v>
      </c>
      <c r="H153" s="8">
        <f t="shared" si="12"/>
        <v>17839.699014754715</v>
      </c>
      <c r="J153" s="7">
        <f>'NI average farmgate price'!C170</f>
        <v>21.569438683186604</v>
      </c>
      <c r="K153" s="21">
        <v>173.454016</v>
      </c>
      <c r="L153" s="8">
        <f t="shared" si="13"/>
        <v>3741.305762464468</v>
      </c>
    </row>
    <row r="154" spans="1:12" x14ac:dyDescent="0.3">
      <c r="A154" s="6">
        <v>39295</v>
      </c>
      <c r="B154" s="7">
        <f>'UK average farmgate price'!C192</f>
        <v>20.708101246167082</v>
      </c>
      <c r="C154" s="8">
        <v>1074.2</v>
      </c>
      <c r="D154" s="8">
        <f t="shared" si="11"/>
        <v>22244.642358632682</v>
      </c>
      <c r="F154" s="7">
        <f t="shared" si="14"/>
        <v>20.119969990862632</v>
      </c>
      <c r="G154" s="8">
        <f t="shared" si="15"/>
        <v>917.48606200000006</v>
      </c>
      <c r="H154" s="8">
        <f t="shared" si="12"/>
        <v>18459.792034474733</v>
      </c>
      <c r="J154" s="7">
        <f>'NI average farmgate price'!C171</f>
        <v>24.151331862759704</v>
      </c>
      <c r="K154" s="21">
        <v>156.71393800000001</v>
      </c>
      <c r="L154" s="8">
        <f t="shared" si="13"/>
        <v>3784.8503241579492</v>
      </c>
    </row>
    <row r="155" spans="1:12" x14ac:dyDescent="0.3">
      <c r="A155" s="6">
        <v>39326</v>
      </c>
      <c r="B155" s="7">
        <f>'UK average farmgate price'!C193</f>
        <v>23.140096327530166</v>
      </c>
      <c r="C155" s="8">
        <v>1026.5</v>
      </c>
      <c r="D155" s="8">
        <f t="shared" si="11"/>
        <v>23753.308880209715</v>
      </c>
      <c r="F155" s="7">
        <f t="shared" si="14"/>
        <v>22.410821167923402</v>
      </c>
      <c r="G155" s="8">
        <f t="shared" si="15"/>
        <v>888.426153</v>
      </c>
      <c r="H155" s="8">
        <f t="shared" si="12"/>
        <v>19910.359635789155</v>
      </c>
      <c r="J155" s="7">
        <f>'NI average farmgate price'!C172</f>
        <v>27.832564442276759</v>
      </c>
      <c r="K155" s="21">
        <v>138.073847</v>
      </c>
      <c r="L155" s="8">
        <f t="shared" si="13"/>
        <v>3842.9492444205616</v>
      </c>
    </row>
    <row r="156" spans="1:12" x14ac:dyDescent="0.3">
      <c r="A156" s="6">
        <v>39356</v>
      </c>
      <c r="B156" s="7">
        <f>'UK average farmgate price'!C194</f>
        <v>26.510065799196045</v>
      </c>
      <c r="C156" s="8">
        <v>1041.5</v>
      </c>
      <c r="D156" s="8">
        <f t="shared" si="11"/>
        <v>27610.233529862682</v>
      </c>
      <c r="F156" s="7">
        <f t="shared" si="14"/>
        <v>25.987097549978941</v>
      </c>
      <c r="G156" s="8">
        <f t="shared" si="15"/>
        <v>902.86667299999999</v>
      </c>
      <c r="H156" s="8">
        <f t="shared" si="12"/>
        <v>23462.884305875938</v>
      </c>
      <c r="J156" s="7">
        <f>'NI average farmgate price'!C173</f>
        <v>29.915961145379871</v>
      </c>
      <c r="K156" s="21">
        <v>138.63332700000001</v>
      </c>
      <c r="L156" s="8">
        <f t="shared" si="13"/>
        <v>4147.3492239867428</v>
      </c>
    </row>
    <row r="157" spans="1:12" x14ac:dyDescent="0.3">
      <c r="A157" s="6">
        <v>39387</v>
      </c>
      <c r="B157" s="7">
        <f>'UK average farmgate price'!C195</f>
        <v>27.273958932419667</v>
      </c>
      <c r="C157" s="8">
        <v>1014</v>
      </c>
      <c r="D157" s="8">
        <f t="shared" si="11"/>
        <v>27655.794357473544</v>
      </c>
      <c r="F157" s="7">
        <f t="shared" si="14"/>
        <v>26.943149953317683</v>
      </c>
      <c r="G157" s="8">
        <f t="shared" si="15"/>
        <v>878.20172600000001</v>
      </c>
      <c r="H157" s="8">
        <f t="shared" si="12"/>
        <v>23661.520792880408</v>
      </c>
      <c r="J157" s="7">
        <f>'NI average farmgate price'!C174</f>
        <v>29.413286685758138</v>
      </c>
      <c r="K157" s="21">
        <v>135.79827399999999</v>
      </c>
      <c r="L157" s="8">
        <f t="shared" si="13"/>
        <v>3994.2735645931352</v>
      </c>
    </row>
    <row r="158" spans="1:12" x14ac:dyDescent="0.3">
      <c r="A158" s="6">
        <v>39417</v>
      </c>
      <c r="B158" s="7">
        <f>'UK average farmgate price'!C196</f>
        <v>26.597240717734554</v>
      </c>
      <c r="C158" s="8">
        <v>1069.4000000000001</v>
      </c>
      <c r="D158" s="8">
        <f t="shared" si="11"/>
        <v>28443.089223545336</v>
      </c>
      <c r="F158" s="7">
        <f t="shared" si="14"/>
        <v>26.359316412574326</v>
      </c>
      <c r="G158" s="8">
        <f t="shared" si="15"/>
        <v>922.07245100000011</v>
      </c>
      <c r="H158" s="8">
        <f t="shared" si="12"/>
        <v>24305.19949122694</v>
      </c>
      <c r="J158" s="7">
        <f>'NI average farmgate price'!C175</f>
        <v>28.08632710178594</v>
      </c>
      <c r="K158" s="21">
        <v>147.327549</v>
      </c>
      <c r="L158" s="8">
        <f t="shared" si="13"/>
        <v>4137.8897323183965</v>
      </c>
    </row>
    <row r="159" spans="1:12" x14ac:dyDescent="0.3">
      <c r="A159" s="6">
        <v>39448</v>
      </c>
      <c r="B159" s="7">
        <f>'UK average farmgate price'!C197</f>
        <v>25.809613072017541</v>
      </c>
      <c r="C159" s="8">
        <v>1100.7</v>
      </c>
      <c r="D159" s="8">
        <f t="shared" si="11"/>
        <v>28408.641108369709</v>
      </c>
      <c r="F159" s="7">
        <f t="shared" si="14"/>
        <v>25.758139666209672</v>
      </c>
      <c r="G159" s="8">
        <f t="shared" si="15"/>
        <v>945.45905400000004</v>
      </c>
      <c r="H159" s="8">
        <f t="shared" si="12"/>
        <v>24353.266361614475</v>
      </c>
      <c r="J159" s="7">
        <f>'NI average farmgate price'!C176</f>
        <v>26.123099937533457</v>
      </c>
      <c r="K159" s="21">
        <v>155.24094600000001</v>
      </c>
      <c r="L159" s="8">
        <f t="shared" si="13"/>
        <v>4055.3747467552348</v>
      </c>
    </row>
    <row r="160" spans="1:12" x14ac:dyDescent="0.3">
      <c r="A160" s="6">
        <v>39479</v>
      </c>
      <c r="B160" s="7">
        <f>'UK average farmgate price'!C198</f>
        <v>25.624317583269342</v>
      </c>
      <c r="C160" s="8">
        <v>1044.0999999999999</v>
      </c>
      <c r="D160" s="8">
        <f t="shared" si="11"/>
        <v>26754.349988691516</v>
      </c>
      <c r="F160" s="7">
        <f t="shared" si="14"/>
        <v>25.819875336247897</v>
      </c>
      <c r="G160" s="8">
        <f t="shared" si="15"/>
        <v>893.41017199999987</v>
      </c>
      <c r="H160" s="8">
        <f t="shared" si="12"/>
        <v>23067.739265175787</v>
      </c>
      <c r="J160" s="7">
        <f>'NI average farmgate price'!C177</f>
        <v>24.464894362449797</v>
      </c>
      <c r="K160" s="21">
        <v>150.68982800000001</v>
      </c>
      <c r="L160" s="8">
        <f t="shared" si="13"/>
        <v>3686.6107235157297</v>
      </c>
    </row>
    <row r="161" spans="1:12" x14ac:dyDescent="0.3">
      <c r="A161" s="6">
        <v>39508</v>
      </c>
      <c r="B161" s="7">
        <f>'UK average farmgate price'!C199</f>
        <v>25.729963331348664</v>
      </c>
      <c r="C161" s="8">
        <v>1136.9000000000001</v>
      </c>
      <c r="D161" s="8">
        <f t="shared" si="11"/>
        <v>29252.395311410299</v>
      </c>
      <c r="F161" s="7">
        <f t="shared" si="14"/>
        <v>26.045922762327489</v>
      </c>
      <c r="G161" s="8">
        <f t="shared" si="15"/>
        <v>967.14822300000014</v>
      </c>
      <c r="H161" s="8">
        <f t="shared" si="12"/>
        <v>25190.267915980286</v>
      </c>
      <c r="J161" s="7">
        <f>'NI average farmgate price'!C178</f>
        <v>23.929807788875245</v>
      </c>
      <c r="K161" s="21">
        <v>169.751777</v>
      </c>
      <c r="L161" s="8">
        <f t="shared" si="13"/>
        <v>4062.1273954300136</v>
      </c>
    </row>
    <row r="162" spans="1:12" x14ac:dyDescent="0.3">
      <c r="A162" s="6">
        <v>39539</v>
      </c>
      <c r="B162" s="7">
        <f>'UK average farmgate price'!C200</f>
        <v>24.948495505741921</v>
      </c>
      <c r="C162" s="8">
        <v>1139.4000000000001</v>
      </c>
      <c r="D162" s="8">
        <f t="shared" si="11"/>
        <v>28426.315779242348</v>
      </c>
      <c r="F162" s="7">
        <f t="shared" si="14"/>
        <v>25.428792601396101</v>
      </c>
      <c r="G162" s="8">
        <f t="shared" si="15"/>
        <v>963.76755800000012</v>
      </c>
      <c r="H162" s="8">
        <f t="shared" si="12"/>
        <v>24507.44534833599</v>
      </c>
      <c r="J162" s="7">
        <f>'NI average farmgate price'!C179</f>
        <v>22.31290749180814</v>
      </c>
      <c r="K162" s="21">
        <v>175.632442</v>
      </c>
      <c r="L162" s="8">
        <f t="shared" si="13"/>
        <v>3918.8704309063587</v>
      </c>
    </row>
    <row r="163" spans="1:12" x14ac:dyDescent="0.3">
      <c r="A163" s="6">
        <v>39569</v>
      </c>
      <c r="B163" s="7">
        <f>'UK average farmgate price'!C201</f>
        <v>24.493453493041795</v>
      </c>
      <c r="C163" s="8">
        <v>1225.7</v>
      </c>
      <c r="D163" s="8">
        <f t="shared" si="11"/>
        <v>30021.625946421329</v>
      </c>
      <c r="F163" s="7">
        <f t="shared" si="14"/>
        <v>25.047572708529771</v>
      </c>
      <c r="G163" s="8">
        <f t="shared" si="15"/>
        <v>1027.207144</v>
      </c>
      <c r="H163" s="8">
        <f t="shared" si="12"/>
        <v>25729.045626061208</v>
      </c>
      <c r="J163" s="7">
        <f>'NI average farmgate price'!C180</f>
        <v>21.625868088472274</v>
      </c>
      <c r="K163" s="21">
        <v>198.49285599999999</v>
      </c>
      <c r="L163" s="8">
        <f t="shared" si="13"/>
        <v>4292.5803203601217</v>
      </c>
    </row>
    <row r="164" spans="1:12" x14ac:dyDescent="0.3">
      <c r="A164" s="6">
        <v>39600</v>
      </c>
      <c r="B164" s="7">
        <f>'UK average farmgate price'!C202</f>
        <v>24.996714091011462</v>
      </c>
      <c r="C164" s="8">
        <v>1127.4000000000001</v>
      </c>
      <c r="D164" s="8">
        <f t="shared" si="11"/>
        <v>28181.295466206324</v>
      </c>
      <c r="F164" s="7">
        <f t="shared" si="14"/>
        <v>25.552581253726959</v>
      </c>
      <c r="G164" s="8">
        <f t="shared" si="15"/>
        <v>942.96074800000008</v>
      </c>
      <c r="H164" s="8">
        <f t="shared" si="12"/>
        <v>24095.081132345153</v>
      </c>
      <c r="J164" s="7">
        <f>'NI average farmgate price'!C181</f>
        <v>22.154797796844093</v>
      </c>
      <c r="K164" s="21">
        <v>184.43925200000001</v>
      </c>
      <c r="L164" s="8">
        <f t="shared" si="13"/>
        <v>4086.2143338611727</v>
      </c>
    </row>
    <row r="165" spans="1:12" x14ac:dyDescent="0.3">
      <c r="A165" s="6">
        <v>39630</v>
      </c>
      <c r="B165" s="7">
        <f>'UK average farmgate price'!C203</f>
        <v>25.815502049778431</v>
      </c>
      <c r="C165" s="8">
        <v>1115</v>
      </c>
      <c r="D165" s="8">
        <f t="shared" si="11"/>
        <v>28784.28478550295</v>
      </c>
      <c r="F165" s="7">
        <f t="shared" si="14"/>
        <v>26.362172306695992</v>
      </c>
      <c r="G165" s="8">
        <f t="shared" si="15"/>
        <v>937.26686100000006</v>
      </c>
      <c r="H165" s="8">
        <f t="shared" si="12"/>
        <v>24708.390487038083</v>
      </c>
      <c r="J165" s="7">
        <f>'NI average farmgate price'!C182</f>
        <v>22.932663663048615</v>
      </c>
      <c r="K165" s="21">
        <v>177.73313899999999</v>
      </c>
      <c r="L165" s="8">
        <f t="shared" si="13"/>
        <v>4075.8942984648684</v>
      </c>
    </row>
    <row r="166" spans="1:12" x14ac:dyDescent="0.3">
      <c r="A166" s="6">
        <v>39661</v>
      </c>
      <c r="B166" s="7">
        <f>'UK average farmgate price'!C204</f>
        <v>26.287734336189274</v>
      </c>
      <c r="C166" s="8">
        <v>1057.3</v>
      </c>
      <c r="D166" s="8">
        <f t="shared" si="11"/>
        <v>27794.021513652919</v>
      </c>
      <c r="F166" s="7">
        <f t="shared" si="14"/>
        <v>26.721718539262394</v>
      </c>
      <c r="G166" s="8">
        <f t="shared" si="15"/>
        <v>902.97700599999996</v>
      </c>
      <c r="H166" s="8">
        <f t="shared" si="12"/>
        <v>24129.097401757848</v>
      </c>
      <c r="J166" s="7">
        <f>'NI average farmgate price'!C183</f>
        <v>23.748399489288477</v>
      </c>
      <c r="K166" s="21">
        <v>154.32299399999999</v>
      </c>
      <c r="L166" s="8">
        <f t="shared" si="13"/>
        <v>3664.9241118950686</v>
      </c>
    </row>
    <row r="167" spans="1:12" x14ac:dyDescent="0.3">
      <c r="A167" s="6">
        <v>39692</v>
      </c>
      <c r="B167" s="7">
        <f>'UK average farmgate price'!C205</f>
        <v>27.002606288382971</v>
      </c>
      <c r="C167" s="8">
        <v>973</v>
      </c>
      <c r="D167" s="8">
        <f t="shared" si="11"/>
        <v>26273.53591859663</v>
      </c>
      <c r="F167" s="7">
        <f t="shared" si="14"/>
        <v>27.408156000585688</v>
      </c>
      <c r="G167" s="8">
        <f t="shared" si="15"/>
        <v>840.27000999999996</v>
      </c>
      <c r="H167" s="8">
        <f t="shared" si="12"/>
        <v>23030.251516693694</v>
      </c>
      <c r="J167" s="7">
        <f>'NI average farmgate price'!C184</f>
        <v>24.435204145671506</v>
      </c>
      <c r="K167" s="21">
        <v>132.72998999999999</v>
      </c>
      <c r="L167" s="8">
        <f t="shared" si="13"/>
        <v>3243.2844019029371</v>
      </c>
    </row>
    <row r="168" spans="1:12" x14ac:dyDescent="0.3">
      <c r="A168" s="6">
        <v>39722</v>
      </c>
      <c r="B168" s="7">
        <f>'UK average farmgate price'!C206</f>
        <v>27.363412444319451</v>
      </c>
      <c r="C168" s="8">
        <v>1015</v>
      </c>
      <c r="D168" s="8">
        <f t="shared" si="11"/>
        <v>27773.863630984244</v>
      </c>
      <c r="F168" s="7">
        <f t="shared" si="14"/>
        <v>27.927850014048619</v>
      </c>
      <c r="G168" s="8">
        <f t="shared" si="15"/>
        <v>882.74443399999996</v>
      </c>
      <c r="H168" s="8">
        <f t="shared" si="12"/>
        <v>24653.154153488238</v>
      </c>
      <c r="J168" s="7">
        <f>'NI average farmgate price'!C185</f>
        <v>23.596054002717793</v>
      </c>
      <c r="K168" s="21">
        <v>132.25556599999999</v>
      </c>
      <c r="L168" s="8">
        <f t="shared" si="13"/>
        <v>3120.7094774960069</v>
      </c>
    </row>
    <row r="169" spans="1:12" x14ac:dyDescent="0.3">
      <c r="A169" s="6">
        <v>39753</v>
      </c>
      <c r="B169" s="7">
        <f>'UK average farmgate price'!C207</f>
        <v>27.084946773687676</v>
      </c>
      <c r="C169" s="8">
        <v>982.6</v>
      </c>
      <c r="D169" s="8">
        <f t="shared" si="11"/>
        <v>26613.66869982551</v>
      </c>
      <c r="F169" s="7">
        <f t="shared" si="14"/>
        <v>27.969771116011252</v>
      </c>
      <c r="G169" s="8">
        <f t="shared" si="15"/>
        <v>852.57859900000005</v>
      </c>
      <c r="H169" s="8">
        <f t="shared" si="12"/>
        <v>23846.428272439542</v>
      </c>
      <c r="J169" s="7">
        <f>'NI average farmgate price'!C186</f>
        <v>21.282961159493812</v>
      </c>
      <c r="K169" s="21">
        <v>130.021401</v>
      </c>
      <c r="L169" s="8">
        <f t="shared" si="13"/>
        <v>2767.2404273859697</v>
      </c>
    </row>
    <row r="170" spans="1:12" x14ac:dyDescent="0.3">
      <c r="A170" s="6">
        <v>39783</v>
      </c>
      <c r="B170" s="7">
        <f>'UK average farmgate price'!C208</f>
        <v>26.363885059292823</v>
      </c>
      <c r="C170" s="8">
        <v>1048.3</v>
      </c>
      <c r="D170" s="8">
        <f t="shared" si="11"/>
        <v>27637.260707656664</v>
      </c>
      <c r="F170" s="7">
        <f t="shared" si="14"/>
        <v>27.577031770739826</v>
      </c>
      <c r="G170" s="8">
        <f t="shared" si="15"/>
        <v>906.77227299999993</v>
      </c>
      <c r="H170" s="8">
        <f t="shared" si="12"/>
        <v>25006.087781346963</v>
      </c>
      <c r="J170" s="7">
        <f>'NI average farmgate price'!C187</f>
        <v>18.591218710872823</v>
      </c>
      <c r="K170" s="21">
        <v>141.527727</v>
      </c>
      <c r="L170" s="8">
        <f t="shared" si="13"/>
        <v>2631.1729263097009</v>
      </c>
    </row>
    <row r="171" spans="1:12" x14ac:dyDescent="0.3">
      <c r="A171" s="6">
        <v>39814</v>
      </c>
      <c r="B171" s="7">
        <f>'UK average farmgate price'!C209</f>
        <v>25.561629429445201</v>
      </c>
      <c r="C171" s="8">
        <v>1071.0999999999999</v>
      </c>
      <c r="D171" s="8">
        <f t="shared" si="11"/>
        <v>27379.061281878752</v>
      </c>
      <c r="F171" s="7">
        <f t="shared" si="14"/>
        <v>26.842601635147052</v>
      </c>
      <c r="G171" s="8">
        <f t="shared" si="15"/>
        <v>921.99382999999989</v>
      </c>
      <c r="H171" s="8">
        <f t="shared" si="12"/>
        <v>24748.713088753491</v>
      </c>
      <c r="J171" s="7">
        <f>'NI average farmgate price'!C188</f>
        <v>17.640773638845801</v>
      </c>
      <c r="K171" s="21">
        <v>149.10616999999999</v>
      </c>
      <c r="L171" s="8">
        <f t="shared" si="13"/>
        <v>2630.3481931252604</v>
      </c>
    </row>
    <row r="172" spans="1:12" x14ac:dyDescent="0.3">
      <c r="A172" s="6">
        <v>39845</v>
      </c>
      <c r="B172" s="7">
        <f>'UK average farmgate price'!C210</f>
        <v>24.677568624391061</v>
      </c>
      <c r="C172" s="8">
        <v>981.3</v>
      </c>
      <c r="D172" s="8">
        <f t="shared" si="11"/>
        <v>24216.098091114945</v>
      </c>
      <c r="F172" s="7">
        <f t="shared" si="14"/>
        <v>25.768765323309648</v>
      </c>
      <c r="G172" s="8">
        <f t="shared" si="15"/>
        <v>841.43379899999991</v>
      </c>
      <c r="H172" s="8">
        <f t="shared" si="12"/>
        <v>21682.710101531899</v>
      </c>
      <c r="J172" s="7">
        <f>'NI average farmgate price'!C189</f>
        <v>18.112939162357357</v>
      </c>
      <c r="K172" s="21">
        <v>139.86620099999999</v>
      </c>
      <c r="L172" s="8">
        <f t="shared" si="13"/>
        <v>2533.3879895830455</v>
      </c>
    </row>
    <row r="173" spans="1:12" x14ac:dyDescent="0.3">
      <c r="A173" s="6">
        <v>39873</v>
      </c>
      <c r="B173" s="7">
        <f>'UK average farmgate price'!C211</f>
        <v>24.367436317400507</v>
      </c>
      <c r="C173" s="8">
        <v>1122.3</v>
      </c>
      <c r="D173" s="8">
        <f t="shared" si="11"/>
        <v>27347.573779018589</v>
      </c>
      <c r="F173" s="7">
        <f t="shared" si="14"/>
        <v>25.493455039346188</v>
      </c>
      <c r="G173" s="8">
        <f t="shared" si="15"/>
        <v>959.49926799999992</v>
      </c>
      <c r="H173" s="8">
        <f t="shared" si="12"/>
        <v>24460.951449043576</v>
      </c>
      <c r="J173" s="7">
        <f>'NI average farmgate price'!C190</f>
        <v>17.731015668744114</v>
      </c>
      <c r="K173" s="21">
        <v>162.80073200000001</v>
      </c>
      <c r="L173" s="8">
        <f t="shared" si="13"/>
        <v>2886.6223299750113</v>
      </c>
    </row>
    <row r="174" spans="1:12" x14ac:dyDescent="0.3">
      <c r="A174" s="6">
        <v>39904</v>
      </c>
      <c r="B174" s="7">
        <f>'UK average farmgate price'!C212</f>
        <v>23.248699804069805</v>
      </c>
      <c r="C174" s="8">
        <v>1143.7000000000003</v>
      </c>
      <c r="D174" s="8">
        <f t="shared" si="11"/>
        <v>26589.537965914642</v>
      </c>
      <c r="F174" s="7">
        <f t="shared" si="14"/>
        <v>24.170229022541296</v>
      </c>
      <c r="G174" s="8">
        <f t="shared" si="15"/>
        <v>973.7690650000003</v>
      </c>
      <c r="H174" s="8">
        <f t="shared" si="12"/>
        <v>23536.221316115909</v>
      </c>
      <c r="J174" s="7">
        <f>'NI average farmgate price'!C191</f>
        <v>17.967985933807363</v>
      </c>
      <c r="K174" s="21">
        <v>169.93093500000001</v>
      </c>
      <c r="L174" s="8">
        <f t="shared" si="13"/>
        <v>3053.3166497987331</v>
      </c>
    </row>
    <row r="175" spans="1:12" x14ac:dyDescent="0.3">
      <c r="A175" s="6">
        <v>39934</v>
      </c>
      <c r="B175" s="7">
        <f>'UK average farmgate price'!C213</f>
        <v>20.604910699660479</v>
      </c>
      <c r="C175" s="8">
        <v>1202.9000000000001</v>
      </c>
      <c r="D175" s="8">
        <f t="shared" si="11"/>
        <v>24785.647080621591</v>
      </c>
      <c r="F175" s="7">
        <f t="shared" si="14"/>
        <v>21.087186796798754</v>
      </c>
      <c r="G175" s="8">
        <f t="shared" si="15"/>
        <v>1021.7650270000001</v>
      </c>
      <c r="H175" s="8">
        <f t="shared" si="12"/>
        <v>21546.149986785127</v>
      </c>
      <c r="J175" s="7">
        <f>'NI average farmgate price'!C192</f>
        <v>17.884437445641517</v>
      </c>
      <c r="K175" s="21">
        <v>181.134973</v>
      </c>
      <c r="L175" s="8">
        <f t="shared" si="13"/>
        <v>3239.497093836465</v>
      </c>
    </row>
    <row r="176" spans="1:12" x14ac:dyDescent="0.3">
      <c r="A176" s="6">
        <v>39965</v>
      </c>
      <c r="B176" s="7">
        <f>'UK average farmgate price'!C214</f>
        <v>22.39568124155792</v>
      </c>
      <c r="C176" s="8">
        <v>1129.5</v>
      </c>
      <c r="D176" s="8">
        <f t="shared" si="11"/>
        <v>25295.921962339671</v>
      </c>
      <c r="F176" s="7">
        <f t="shared" si="14"/>
        <v>23.225108114690002</v>
      </c>
      <c r="G176" s="8">
        <f t="shared" si="15"/>
        <v>959.40902600000004</v>
      </c>
      <c r="H176" s="8">
        <f t="shared" si="12"/>
        <v>22282.378355059431</v>
      </c>
      <c r="J176" s="7">
        <f>'NI average farmgate price'!C193</f>
        <v>17.717245873847723</v>
      </c>
      <c r="K176" s="21">
        <v>170.09097399999999</v>
      </c>
      <c r="L176" s="8">
        <f t="shared" si="13"/>
        <v>3013.5436072802399</v>
      </c>
    </row>
    <row r="177" spans="1:12" x14ac:dyDescent="0.3">
      <c r="A177" s="6">
        <v>39995</v>
      </c>
      <c r="B177" s="7">
        <f>'UK average farmgate price'!C215</f>
        <v>22.992518833043391</v>
      </c>
      <c r="C177" s="8">
        <v>1101.2</v>
      </c>
      <c r="D177" s="8">
        <f t="shared" si="11"/>
        <v>25319.361738947384</v>
      </c>
      <c r="F177" s="7">
        <f t="shared" si="14"/>
        <v>23.915106858294429</v>
      </c>
      <c r="G177" s="8">
        <f t="shared" si="15"/>
        <v>938.36513800000012</v>
      </c>
      <c r="H177" s="8">
        <f t="shared" si="12"/>
        <v>22441.102547368202</v>
      </c>
      <c r="J177" s="7">
        <f>'NI average farmgate price'!C194</f>
        <v>17.675939637417343</v>
      </c>
      <c r="K177" s="21">
        <v>162.83486199999999</v>
      </c>
      <c r="L177" s="8">
        <f t="shared" si="13"/>
        <v>2878.2591915791827</v>
      </c>
    </row>
    <row r="178" spans="1:12" x14ac:dyDescent="0.3">
      <c r="A178" s="6">
        <v>40026</v>
      </c>
      <c r="B178" s="7">
        <f>'UK average farmgate price'!C216</f>
        <v>23.263162736896614</v>
      </c>
      <c r="C178" s="8">
        <v>1053.3</v>
      </c>
      <c r="D178" s="8">
        <f t="shared" si="11"/>
        <v>24503.089310773204</v>
      </c>
      <c r="F178" s="7">
        <f t="shared" si="14"/>
        <v>24.024890461633454</v>
      </c>
      <c r="G178" s="8">
        <f t="shared" si="15"/>
        <v>912.77225199999998</v>
      </c>
      <c r="H178" s="8">
        <f t="shared" si="12"/>
        <v>21929.253370718488</v>
      </c>
      <c r="J178" s="7">
        <f>'NI average farmgate price'!C195</f>
        <v>18.315499797625126</v>
      </c>
      <c r="K178" s="21">
        <v>140.527748</v>
      </c>
      <c r="L178" s="8">
        <f t="shared" si="13"/>
        <v>2573.8359400547147</v>
      </c>
    </row>
    <row r="179" spans="1:12" x14ac:dyDescent="0.3">
      <c r="A179" s="6">
        <v>40057</v>
      </c>
      <c r="B179" s="7">
        <f>'UK average farmgate price'!C217</f>
        <v>24.04803735658184</v>
      </c>
      <c r="C179" s="8">
        <v>993.5</v>
      </c>
      <c r="D179" s="8">
        <f t="shared" si="11"/>
        <v>23891.72511376406</v>
      </c>
      <c r="F179" s="7">
        <f t="shared" si="14"/>
        <v>24.560693258986888</v>
      </c>
      <c r="G179" s="8">
        <f t="shared" si="15"/>
        <v>871.91801799999996</v>
      </c>
      <c r="H179" s="8">
        <f t="shared" si="12"/>
        <v>21414.910987081807</v>
      </c>
      <c r="J179" s="7">
        <f>'NI average farmgate price'!C196</f>
        <v>20.371555767878924</v>
      </c>
      <c r="K179" s="21">
        <v>121.581982</v>
      </c>
      <c r="L179" s="8">
        <f t="shared" si="13"/>
        <v>2476.8141266822513</v>
      </c>
    </row>
    <row r="180" spans="1:12" x14ac:dyDescent="0.3">
      <c r="A180" s="6">
        <v>40087</v>
      </c>
      <c r="B180" s="7">
        <f>'UK average farmgate price'!C218</f>
        <v>24.437517417240745</v>
      </c>
      <c r="C180" s="8">
        <v>1024.3</v>
      </c>
      <c r="D180" s="8">
        <f t="shared" si="11"/>
        <v>25031.349090479693</v>
      </c>
      <c r="F180" s="7">
        <f t="shared" si="14"/>
        <v>24.691335792166985</v>
      </c>
      <c r="G180" s="8">
        <f t="shared" si="15"/>
        <v>899.85782899999992</v>
      </c>
      <c r="H180" s="8">
        <f t="shared" si="12"/>
        <v>22218.691821049375</v>
      </c>
      <c r="J180" s="7">
        <f>'NI average farmgate price'!C197</f>
        <v>22.602123113315972</v>
      </c>
      <c r="K180" s="21">
        <v>124.442171</v>
      </c>
      <c r="L180" s="8">
        <f t="shared" si="13"/>
        <v>2812.6572694303186</v>
      </c>
    </row>
    <row r="181" spans="1:12" x14ac:dyDescent="0.3">
      <c r="A181" s="6">
        <v>40118</v>
      </c>
      <c r="B181" s="7">
        <f>'UK average farmgate price'!C219</f>
        <v>24.872699451306794</v>
      </c>
      <c r="C181" s="8">
        <v>985.2</v>
      </c>
      <c r="D181" s="8">
        <f t="shared" si="11"/>
        <v>24504.583499427456</v>
      </c>
      <c r="F181" s="7">
        <f t="shared" si="14"/>
        <v>24.759342628283939</v>
      </c>
      <c r="G181" s="8">
        <f t="shared" si="15"/>
        <v>866.11001900000008</v>
      </c>
      <c r="H181" s="8">
        <f t="shared" si="12"/>
        <v>21444.314714210515</v>
      </c>
      <c r="J181" s="7">
        <f>'NI average farmgate price'!C198</f>
        <v>25.697113724595706</v>
      </c>
      <c r="K181" s="21">
        <v>119.08998099999999</v>
      </c>
      <c r="L181" s="8">
        <f t="shared" si="13"/>
        <v>3060.2687852169415</v>
      </c>
    </row>
    <row r="182" spans="1:12" x14ac:dyDescent="0.3">
      <c r="A182" s="6">
        <v>40148</v>
      </c>
      <c r="B182" s="7">
        <f>'UK average farmgate price'!C220</f>
        <v>24.702017123748018</v>
      </c>
      <c r="C182" s="8">
        <v>1046.5</v>
      </c>
      <c r="D182" s="8">
        <f t="shared" si="11"/>
        <v>25850.660920002301</v>
      </c>
      <c r="F182" s="7">
        <f t="shared" si="14"/>
        <v>24.548881874240987</v>
      </c>
      <c r="G182" s="8">
        <f t="shared" si="15"/>
        <v>915.67389000000003</v>
      </c>
      <c r="H182" s="8">
        <f t="shared" si="12"/>
        <v>22478.770160936736</v>
      </c>
      <c r="J182" s="7">
        <f>'NI average farmgate price'!C199</f>
        <v>25.773836423521001</v>
      </c>
      <c r="K182" s="21">
        <v>130.82611</v>
      </c>
      <c r="L182" s="8">
        <f t="shared" si="13"/>
        <v>3371.8907590655649</v>
      </c>
    </row>
    <row r="183" spans="1:12" x14ac:dyDescent="0.3">
      <c r="A183" s="6">
        <v>40179</v>
      </c>
      <c r="B183" s="7">
        <f>'UK average farmgate price'!C221</f>
        <v>24.667230554668919</v>
      </c>
      <c r="C183" s="8">
        <v>1051.2</v>
      </c>
      <c r="D183" s="8">
        <f t="shared" si="11"/>
        <v>25930.19275906797</v>
      </c>
      <c r="F183" s="7">
        <f t="shared" si="14"/>
        <v>24.547764282627</v>
      </c>
      <c r="G183" s="8">
        <f t="shared" si="15"/>
        <v>912.63359889846708</v>
      </c>
      <c r="H183" s="8">
        <f t="shared" si="12"/>
        <v>22403.114462165126</v>
      </c>
      <c r="J183" s="7">
        <v>25.454065840379407</v>
      </c>
      <c r="K183" s="21">
        <v>138.56640110153299</v>
      </c>
      <c r="L183" s="8">
        <f t="shared" si="13"/>
        <v>3527.0782969028423</v>
      </c>
    </row>
    <row r="184" spans="1:12" x14ac:dyDescent="0.3">
      <c r="A184" s="6">
        <v>40210</v>
      </c>
      <c r="B184" s="7">
        <f>'UK average farmgate price'!C222</f>
        <v>24.194096679850816</v>
      </c>
      <c r="C184" s="8">
        <v>977.9</v>
      </c>
      <c r="D184" s="8">
        <f t="shared" si="11"/>
        <v>23659.407143226112</v>
      </c>
      <c r="F184" s="7">
        <f t="shared" si="14"/>
        <v>24.35421665911495</v>
      </c>
      <c r="G184" s="8">
        <f t="shared" si="15"/>
        <v>844.97321515313502</v>
      </c>
      <c r="H184" s="8">
        <f t="shared" si="12"/>
        <v>20578.660752988402</v>
      </c>
      <c r="J184" s="7">
        <v>23.176264992693596</v>
      </c>
      <c r="K184" s="21">
        <v>132.92678484686499</v>
      </c>
      <c r="L184" s="8">
        <f t="shared" si="13"/>
        <v>3080.7463902377108</v>
      </c>
    </row>
    <row r="185" spans="1:12" x14ac:dyDescent="0.3">
      <c r="A185" s="6">
        <v>40238</v>
      </c>
      <c r="B185" s="7">
        <f>'UK average farmgate price'!C223</f>
        <v>24.0997675360071</v>
      </c>
      <c r="C185" s="8">
        <v>1115.9000000000001</v>
      </c>
      <c r="D185" s="8">
        <f t="shared" si="11"/>
        <v>26892.930593430327</v>
      </c>
      <c r="F185" s="7">
        <f t="shared" si="14"/>
        <v>24.237728596698336</v>
      </c>
      <c r="G185" s="8">
        <f t="shared" si="15"/>
        <v>960.81360412826109</v>
      </c>
      <c r="H185" s="8">
        <f t="shared" si="12"/>
        <v>23287.939368876348</v>
      </c>
      <c r="J185" s="7">
        <v>23.245051277969033</v>
      </c>
      <c r="K185" s="21">
        <v>155.086395871739</v>
      </c>
      <c r="L185" s="8">
        <f t="shared" si="13"/>
        <v>3604.9912245539781</v>
      </c>
    </row>
    <row r="186" spans="1:12" x14ac:dyDescent="0.3">
      <c r="A186" s="6">
        <v>40269</v>
      </c>
      <c r="B186" s="7">
        <f>'UK average farmgate price'!C224</f>
        <v>23.567874461717139</v>
      </c>
      <c r="C186" s="8">
        <v>1133.0999999999999</v>
      </c>
      <c r="D186" s="8">
        <f t="shared" si="11"/>
        <v>26704.75855257169</v>
      </c>
      <c r="F186" s="7">
        <f t="shared" si="14"/>
        <v>23.39578139172794</v>
      </c>
      <c r="G186" s="8">
        <f t="shared" si="15"/>
        <v>969.79282777190997</v>
      </c>
      <c r="H186" s="8">
        <f t="shared" si="12"/>
        <v>22689.060993817271</v>
      </c>
      <c r="J186" s="7">
        <v>24.589841976724205</v>
      </c>
      <c r="K186" s="21">
        <v>163.30717222809</v>
      </c>
      <c r="L186" s="8">
        <f t="shared" si="13"/>
        <v>4015.6975587544166</v>
      </c>
    </row>
    <row r="187" spans="1:12" x14ac:dyDescent="0.3">
      <c r="A187" s="6">
        <v>40299</v>
      </c>
      <c r="B187" s="7">
        <f>'UK average farmgate price'!C225</f>
        <v>23.639494239826675</v>
      </c>
      <c r="C187" s="8">
        <v>1242.9000000000001</v>
      </c>
      <c r="D187" s="8">
        <f t="shared" si="11"/>
        <v>29381.527390680578</v>
      </c>
      <c r="F187" s="7">
        <f t="shared" si="14"/>
        <v>23.389983301916299</v>
      </c>
      <c r="G187" s="8">
        <f t="shared" si="15"/>
        <v>1053.6905360534702</v>
      </c>
      <c r="H187" s="8">
        <f t="shared" si="12"/>
        <v>24645.804043677901</v>
      </c>
      <c r="J187" s="7">
        <v>25.028998276433878</v>
      </c>
      <c r="K187" s="21">
        <v>189.20946394653001</v>
      </c>
      <c r="L187" s="8">
        <f t="shared" si="13"/>
        <v>4735.7233470026777</v>
      </c>
    </row>
    <row r="188" spans="1:12" x14ac:dyDescent="0.3">
      <c r="A188" s="6">
        <v>40330</v>
      </c>
      <c r="B188" s="7">
        <f>'UK average farmgate price'!C226</f>
        <v>23.852303478560209</v>
      </c>
      <c r="C188" s="8">
        <v>1179</v>
      </c>
      <c r="D188" s="8">
        <f t="shared" si="11"/>
        <v>28121.865801222488</v>
      </c>
      <c r="F188" s="7">
        <f t="shared" si="14"/>
        <v>23.60329547503472</v>
      </c>
      <c r="G188" s="8">
        <f t="shared" si="15"/>
        <v>997.09646824023093</v>
      </c>
      <c r="H188" s="8">
        <f t="shared" si="12"/>
        <v>23534.762556987742</v>
      </c>
      <c r="J188" s="7">
        <v>25.217230253081109</v>
      </c>
      <c r="K188" s="21">
        <v>181.90353175976901</v>
      </c>
      <c r="L188" s="8">
        <f t="shared" si="13"/>
        <v>4587.1032442347478</v>
      </c>
    </row>
    <row r="189" spans="1:12" x14ac:dyDescent="0.3">
      <c r="A189" s="6">
        <v>40360</v>
      </c>
      <c r="B189" s="7">
        <f>'UK average farmgate price'!C227</f>
        <v>24.294057429428339</v>
      </c>
      <c r="C189" s="8">
        <v>1140.9000000000001</v>
      </c>
      <c r="D189" s="8">
        <f t="shared" si="11"/>
        <v>27717.090121234793</v>
      </c>
      <c r="F189" s="7">
        <f t="shared" si="14"/>
        <v>24.22742989876436</v>
      </c>
      <c r="G189" s="8">
        <f t="shared" si="15"/>
        <v>967.7511715761101</v>
      </c>
      <c r="H189" s="8">
        <f t="shared" si="12"/>
        <v>23446.123668807286</v>
      </c>
      <c r="J189" s="7">
        <v>24.666447306080794</v>
      </c>
      <c r="K189" s="21">
        <v>173.14882842389</v>
      </c>
      <c r="L189" s="8">
        <f t="shared" si="13"/>
        <v>4270.9664524275067</v>
      </c>
    </row>
    <row r="190" spans="1:12" x14ac:dyDescent="0.3">
      <c r="A190" s="6">
        <v>40391</v>
      </c>
      <c r="B190" s="7">
        <f>'UK average farmgate price'!C228</f>
        <v>24.702868982011562</v>
      </c>
      <c r="C190" s="8">
        <v>1108.9000000000001</v>
      </c>
      <c r="D190" s="8">
        <f t="shared" si="11"/>
        <v>27393.011414152625</v>
      </c>
      <c r="F190" s="7">
        <f t="shared" si="14"/>
        <v>24.736497636295709</v>
      </c>
      <c r="G190" s="8">
        <f t="shared" si="15"/>
        <v>953.2204061844941</v>
      </c>
      <c r="H190" s="8">
        <f t="shared" si="12"/>
        <v>23579.334324451575</v>
      </c>
      <c r="J190" s="7">
        <v>24.496961973195997</v>
      </c>
      <c r="K190" s="21">
        <v>155.679593815506</v>
      </c>
      <c r="L190" s="8">
        <f t="shared" si="13"/>
        <v>3813.6770897010492</v>
      </c>
    </row>
    <row r="191" spans="1:12" x14ac:dyDescent="0.3">
      <c r="A191" s="6">
        <v>40422</v>
      </c>
      <c r="B191" s="7">
        <f>'UK average farmgate price'!C229</f>
        <v>25.245855181357538</v>
      </c>
      <c r="C191" s="8">
        <v>1065.3</v>
      </c>
      <c r="D191" s="8">
        <f t="shared" si="11"/>
        <v>26894.409524700182</v>
      </c>
      <c r="F191" s="7">
        <f t="shared" si="14"/>
        <v>25.271687649624525</v>
      </c>
      <c r="G191" s="8">
        <f t="shared" si="15"/>
        <v>925.94723815263296</v>
      </c>
      <c r="H191" s="8">
        <f t="shared" si="12"/>
        <v>23400.249382625832</v>
      </c>
      <c r="J191" s="7">
        <v>25.074208044053712</v>
      </c>
      <c r="K191" s="21">
        <v>139.35276184736699</v>
      </c>
      <c r="L191" s="8">
        <f t="shared" si="13"/>
        <v>3494.1601420743505</v>
      </c>
    </row>
    <row r="192" spans="1:12" x14ac:dyDescent="0.3">
      <c r="A192" s="6">
        <v>40452</v>
      </c>
      <c r="B192" s="7">
        <f>'UK average farmgate price'!C230</f>
        <v>25.796207674981307</v>
      </c>
      <c r="C192" s="8">
        <v>1075.9000000000001</v>
      </c>
      <c r="D192" s="8">
        <f t="shared" si="11"/>
        <v>27754.13983751239</v>
      </c>
      <c r="F192" s="7">
        <f t="shared" si="14"/>
        <v>25.779397228406129</v>
      </c>
      <c r="G192" s="8">
        <f t="shared" si="15"/>
        <v>936.57806029735002</v>
      </c>
      <c r="H192" s="8">
        <f t="shared" si="12"/>
        <v>24144.417851815495</v>
      </c>
      <c r="J192" s="7">
        <v>25.90921425154572</v>
      </c>
      <c r="K192" s="21">
        <v>139.32193970265001</v>
      </c>
      <c r="L192" s="8">
        <f t="shared" si="13"/>
        <v>3609.7219856968932</v>
      </c>
    </row>
    <row r="193" spans="1:12" x14ac:dyDescent="0.3">
      <c r="A193" s="6">
        <v>40483</v>
      </c>
      <c r="B193" s="7">
        <f>'UK average farmgate price'!C231</f>
        <v>26.166263053885711</v>
      </c>
      <c r="C193" s="8">
        <v>1027.7</v>
      </c>
      <c r="D193" s="8">
        <f t="shared" si="11"/>
        <v>26891.068540478347</v>
      </c>
      <c r="F193" s="7">
        <f t="shared" si="14"/>
        <v>25.935359721149663</v>
      </c>
      <c r="G193" s="8">
        <f t="shared" si="15"/>
        <v>892.50480155845605</v>
      </c>
      <c r="H193" s="8">
        <f t="shared" si="12"/>
        <v>23147.433081271854</v>
      </c>
      <c r="J193" s="7">
        <v>27.69059480189436</v>
      </c>
      <c r="K193" s="21">
        <v>135.19519844154399</v>
      </c>
      <c r="L193" s="8">
        <f t="shared" si="13"/>
        <v>3743.6354592064945</v>
      </c>
    </row>
    <row r="194" spans="1:12" x14ac:dyDescent="0.3">
      <c r="A194" s="6">
        <v>40513</v>
      </c>
      <c r="B194" s="7">
        <f>'UK average farmgate price'!C232</f>
        <v>25.986918934052131</v>
      </c>
      <c r="C194" s="8">
        <v>1071.5999999999999</v>
      </c>
      <c r="D194" s="8">
        <f t="shared" si="11"/>
        <v>27847.58232973026</v>
      </c>
      <c r="F194" s="7">
        <f t="shared" si="14"/>
        <v>25.90732363994832</v>
      </c>
      <c r="G194" s="8">
        <f t="shared" si="15"/>
        <v>925.47524798548295</v>
      </c>
      <c r="H194" s="8">
        <f t="shared" si="12"/>
        <v>23976.586770321337</v>
      </c>
      <c r="J194" s="7">
        <v>26.491032532423748</v>
      </c>
      <c r="K194" s="21">
        <v>146.12475201451699</v>
      </c>
      <c r="L194" s="8">
        <f t="shared" si="13"/>
        <v>3870.995559408922</v>
      </c>
    </row>
    <row r="195" spans="1:12" x14ac:dyDescent="0.3">
      <c r="A195" s="6">
        <v>40544</v>
      </c>
      <c r="B195" s="7">
        <f>'UK average farmgate price'!C233</f>
        <v>25.782249240580544</v>
      </c>
      <c r="C195" s="8">
        <v>1096.2</v>
      </c>
      <c r="D195" s="8">
        <f t="shared" si="11"/>
        <v>28262.501617524395</v>
      </c>
      <c r="F195" s="7">
        <f t="shared" si="14"/>
        <v>25.732467895899511</v>
      </c>
      <c r="G195" s="8">
        <f t="shared" si="15"/>
        <v>938.785534201769</v>
      </c>
      <c r="H195" s="8">
        <f t="shared" si="12"/>
        <v>24157.268619981893</v>
      </c>
      <c r="J195" s="7">
        <v>26.079134320504345</v>
      </c>
      <c r="K195" s="21">
        <v>157.41446579823099</v>
      </c>
      <c r="L195" s="8">
        <f t="shared" si="13"/>
        <v>4105.2329975425037</v>
      </c>
    </row>
    <row r="196" spans="1:12" x14ac:dyDescent="0.3">
      <c r="A196" s="6">
        <v>40575</v>
      </c>
      <c r="B196" s="7">
        <f>'UK average farmgate price'!C234</f>
        <v>26.077771659718433</v>
      </c>
      <c r="C196" s="8">
        <v>1023</v>
      </c>
      <c r="D196" s="8">
        <f t="shared" ref="D196:D259" si="16">B196*C196</f>
        <v>26677.560407891957</v>
      </c>
      <c r="F196" s="7">
        <f t="shared" si="14"/>
        <v>25.867513115259065</v>
      </c>
      <c r="G196" s="8">
        <f t="shared" si="15"/>
        <v>872.66459895624996</v>
      </c>
      <c r="H196" s="8">
        <f t="shared" ref="H196:H259" si="17">D196-L196</f>
        <v>22573.662958723089</v>
      </c>
      <c r="J196" s="7">
        <v>27.298277190044988</v>
      </c>
      <c r="K196" s="21">
        <v>150.33540104375001</v>
      </c>
      <c r="L196" s="8">
        <f t="shared" ref="L196:L259" si="18">J196*K196</f>
        <v>4103.8974491688668</v>
      </c>
    </row>
    <row r="197" spans="1:12" x14ac:dyDescent="0.3">
      <c r="A197" s="6">
        <v>40603</v>
      </c>
      <c r="B197" s="7">
        <f>'UK average farmgate price'!C235</f>
        <v>26.558530489574082</v>
      </c>
      <c r="C197" s="8">
        <v>1167</v>
      </c>
      <c r="D197" s="8">
        <f t="shared" si="16"/>
        <v>30993.805081332954</v>
      </c>
      <c r="F197" s="7">
        <f t="shared" ref="F197:F260" si="19">H197/G197</f>
        <v>26.323939526170118</v>
      </c>
      <c r="G197" s="8">
        <f t="shared" si="15"/>
        <v>991.896364427192</v>
      </c>
      <c r="H197" s="8">
        <f t="shared" si="17"/>
        <v>26110.619913409399</v>
      </c>
      <c r="J197" s="7">
        <v>27.887400235577221</v>
      </c>
      <c r="K197" s="21">
        <v>175.103635572808</v>
      </c>
      <c r="L197" s="8">
        <f t="shared" si="18"/>
        <v>4883.1851679235542</v>
      </c>
    </row>
    <row r="198" spans="1:12" x14ac:dyDescent="0.3">
      <c r="A198" s="6">
        <v>40634</v>
      </c>
      <c r="B198" s="7">
        <f>'UK average farmgate price'!C236</f>
        <v>26.408007929647873</v>
      </c>
      <c r="C198" s="8">
        <v>1191.4000000000001</v>
      </c>
      <c r="D198" s="8">
        <f t="shared" si="16"/>
        <v>31462.50064738248</v>
      </c>
      <c r="F198" s="7">
        <f t="shared" si="19"/>
        <v>26.500340976565454</v>
      </c>
      <c r="G198" s="8">
        <f t="shared" si="15"/>
        <v>1006.5726379691841</v>
      </c>
      <c r="H198" s="8">
        <f t="shared" si="17"/>
        <v>26674.518123864353</v>
      </c>
      <c r="J198" s="7">
        <v>25.90516074519223</v>
      </c>
      <c r="K198" s="21">
        <v>184.827362030816</v>
      </c>
      <c r="L198" s="8">
        <f t="shared" si="18"/>
        <v>4787.9825235181279</v>
      </c>
    </row>
    <row r="199" spans="1:12" x14ac:dyDescent="0.3">
      <c r="A199" s="6">
        <v>40664</v>
      </c>
      <c r="B199" s="7">
        <f>'UK average farmgate price'!C237</f>
        <v>26.38288204218847</v>
      </c>
      <c r="C199" s="8">
        <v>1253</v>
      </c>
      <c r="D199" s="8">
        <f t="shared" si="16"/>
        <v>33057.751198862155</v>
      </c>
      <c r="F199" s="7">
        <f t="shared" si="19"/>
        <v>26.50270654450981</v>
      </c>
      <c r="G199" s="8">
        <f t="shared" ref="G199:G262" si="20">C199-K199</f>
        <v>1052.944838229882</v>
      </c>
      <c r="H199" s="8">
        <f t="shared" si="17"/>
        <v>27905.888055162915</v>
      </c>
      <c r="J199" s="7">
        <v>25.752213030220194</v>
      </c>
      <c r="K199" s="21">
        <v>200.05516177011799</v>
      </c>
      <c r="L199" s="8">
        <f t="shared" si="18"/>
        <v>5151.8631436992409</v>
      </c>
    </row>
    <row r="200" spans="1:12" x14ac:dyDescent="0.3">
      <c r="A200" s="6">
        <v>40695</v>
      </c>
      <c r="B200" s="7">
        <f>'UK average farmgate price'!C238</f>
        <v>26.618566829159796</v>
      </c>
      <c r="C200" s="8">
        <v>1172.2</v>
      </c>
      <c r="D200" s="8">
        <f t="shared" si="16"/>
        <v>31202.284037141115</v>
      </c>
      <c r="F200" s="7">
        <f t="shared" si="19"/>
        <v>26.711978681420209</v>
      </c>
      <c r="G200" s="8">
        <f t="shared" si="20"/>
        <v>985.33201091281308</v>
      </c>
      <c r="H200" s="8">
        <f t="shared" si="17"/>
        <v>26320.167669623967</v>
      </c>
      <c r="J200" s="7">
        <v>26.126017577249666</v>
      </c>
      <c r="K200" s="21">
        <v>186.867989087187</v>
      </c>
      <c r="L200" s="8">
        <f t="shared" si="18"/>
        <v>4882.1163675171465</v>
      </c>
    </row>
    <row r="201" spans="1:12" x14ac:dyDescent="0.3">
      <c r="A201" s="6">
        <v>40725</v>
      </c>
      <c r="B201" s="7">
        <f>'UK average farmgate price'!C239</f>
        <v>27.20691534319441</v>
      </c>
      <c r="C201" s="8">
        <v>1161</v>
      </c>
      <c r="D201" s="8">
        <f t="shared" si="16"/>
        <v>31587.228713448709</v>
      </c>
      <c r="F201" s="7">
        <f t="shared" si="19"/>
        <v>27.269974845601013</v>
      </c>
      <c r="G201" s="8">
        <f t="shared" si="20"/>
        <v>979.41599304129704</v>
      </c>
      <c r="H201" s="8">
        <f t="shared" si="17"/>
        <v>26708.649493615507</v>
      </c>
      <c r="J201" s="7">
        <v>26.866789105181049</v>
      </c>
      <c r="K201" s="21">
        <v>181.58400695870299</v>
      </c>
      <c r="L201" s="8">
        <f t="shared" si="18"/>
        <v>4878.579219833201</v>
      </c>
    </row>
    <row r="202" spans="1:12" x14ac:dyDescent="0.3">
      <c r="A202" s="6">
        <v>40756</v>
      </c>
      <c r="B202" s="7">
        <f>'UK average farmgate price'!C240</f>
        <v>27.586562428477471</v>
      </c>
      <c r="C202" s="8">
        <v>1105.3</v>
      </c>
      <c r="D202" s="8">
        <f t="shared" si="16"/>
        <v>30491.427452196149</v>
      </c>
      <c r="F202" s="7">
        <f t="shared" si="19"/>
        <v>27.525870796331635</v>
      </c>
      <c r="G202" s="8">
        <f t="shared" si="20"/>
        <v>943.44972766169997</v>
      </c>
      <c r="H202" s="8">
        <f t="shared" si="17"/>
        <v>25969.275306450221</v>
      </c>
      <c r="J202" s="7">
        <v>27.940343135745309</v>
      </c>
      <c r="K202" s="21">
        <v>161.85027233829999</v>
      </c>
      <c r="L202" s="8">
        <f t="shared" si="18"/>
        <v>4522.1521457459285</v>
      </c>
    </row>
    <row r="203" spans="1:12" x14ac:dyDescent="0.3">
      <c r="A203" s="6">
        <v>40787</v>
      </c>
      <c r="B203" s="7">
        <f>'UK average farmgate price'!C241</f>
        <v>28.134133964669395</v>
      </c>
      <c r="C203" s="8">
        <v>1042.3</v>
      </c>
      <c r="D203" s="8">
        <f t="shared" si="16"/>
        <v>29324.207831374908</v>
      </c>
      <c r="F203" s="7">
        <f t="shared" si="19"/>
        <v>28.06951397922046</v>
      </c>
      <c r="G203" s="8">
        <f t="shared" si="20"/>
        <v>898.97020108056392</v>
      </c>
      <c r="H203" s="8">
        <f t="shared" si="17"/>
        <v>25233.656626133517</v>
      </c>
      <c r="J203" s="7">
        <v>28.539433084257944</v>
      </c>
      <c r="K203" s="21">
        <v>143.329798919436</v>
      </c>
      <c r="L203" s="8">
        <f t="shared" si="18"/>
        <v>4090.5512052413901</v>
      </c>
    </row>
    <row r="204" spans="1:12" x14ac:dyDescent="0.3">
      <c r="A204" s="6">
        <v>40817</v>
      </c>
      <c r="B204" s="7">
        <f>'UK average farmgate price'!C242</f>
        <v>29.088832752540362</v>
      </c>
      <c r="C204" s="8">
        <v>1062.2</v>
      </c>
      <c r="D204" s="8">
        <f t="shared" si="16"/>
        <v>30898.158149748375</v>
      </c>
      <c r="F204" s="7">
        <f t="shared" si="19"/>
        <v>29.16739414470516</v>
      </c>
      <c r="G204" s="8">
        <f t="shared" si="20"/>
        <v>920.83816750054507</v>
      </c>
      <c r="H204" s="8">
        <f t="shared" si="17"/>
        <v>26858.449774976427</v>
      </c>
      <c r="J204" s="7">
        <v>28.577079847826138</v>
      </c>
      <c r="K204" s="21">
        <v>141.36183249945501</v>
      </c>
      <c r="L204" s="8">
        <f t="shared" si="18"/>
        <v>4039.7083747719498</v>
      </c>
    </row>
    <row r="205" spans="1:12" x14ac:dyDescent="0.3">
      <c r="A205" s="6">
        <v>40848</v>
      </c>
      <c r="B205" s="7">
        <f>'UK average farmgate price'!C243</f>
        <v>29.447334148184048</v>
      </c>
      <c r="C205" s="8">
        <v>1035.3</v>
      </c>
      <c r="D205" s="8">
        <f t="shared" si="16"/>
        <v>30486.825043614943</v>
      </c>
      <c r="F205" s="7">
        <f t="shared" si="19"/>
        <v>29.550675013590428</v>
      </c>
      <c r="G205" s="8">
        <f t="shared" si="20"/>
        <v>893.30312877637994</v>
      </c>
      <c r="H205" s="8">
        <f t="shared" si="17"/>
        <v>26397.710447094323</v>
      </c>
      <c r="J205" s="7">
        <v>28.797216173030943</v>
      </c>
      <c r="K205" s="21">
        <v>141.99687122361999</v>
      </c>
      <c r="L205" s="8">
        <f t="shared" si="18"/>
        <v>4089.1145965206215</v>
      </c>
    </row>
    <row r="206" spans="1:12" x14ac:dyDescent="0.3">
      <c r="A206" s="6">
        <v>40878</v>
      </c>
      <c r="B206" s="7">
        <f>'UK average farmgate price'!C244</f>
        <v>29.333645279673839</v>
      </c>
      <c r="C206" s="8">
        <v>1097.5999999999999</v>
      </c>
      <c r="D206" s="8">
        <f t="shared" si="16"/>
        <v>32196.609058970003</v>
      </c>
      <c r="F206" s="7">
        <f t="shared" si="19"/>
        <v>29.441139845978405</v>
      </c>
      <c r="G206" s="8">
        <f t="shared" si="20"/>
        <v>942.05962424242489</v>
      </c>
      <c r="H206" s="8">
        <f t="shared" si="17"/>
        <v>27735.309140571098</v>
      </c>
      <c r="J206" s="7">
        <v>28.682584162920378</v>
      </c>
      <c r="K206" s="21">
        <v>155.54037575757499</v>
      </c>
      <c r="L206" s="8">
        <f t="shared" si="18"/>
        <v>4461.299918398905</v>
      </c>
    </row>
    <row r="207" spans="1:12" x14ac:dyDescent="0.3">
      <c r="A207" s="6">
        <v>40909</v>
      </c>
      <c r="B207" s="7">
        <f>'UK average farmgate price'!C245</f>
        <v>28.966760609328226</v>
      </c>
      <c r="C207" s="8">
        <v>1118.0999999999999</v>
      </c>
      <c r="D207" s="8">
        <f t="shared" si="16"/>
        <v>32387.735037289887</v>
      </c>
      <c r="F207" s="7">
        <f t="shared" si="19"/>
        <v>29.160207169839722</v>
      </c>
      <c r="G207" s="8">
        <f t="shared" si="20"/>
        <v>953.44152984589289</v>
      </c>
      <c r="H207" s="8">
        <f t="shared" si="17"/>
        <v>27802.552534635161</v>
      </c>
      <c r="J207" s="7">
        <v>27.846623974845425</v>
      </c>
      <c r="K207" s="21">
        <v>164.65847015410699</v>
      </c>
      <c r="L207" s="8">
        <f t="shared" si="18"/>
        <v>4585.1825026547258</v>
      </c>
    </row>
    <row r="208" spans="1:12" x14ac:dyDescent="0.3">
      <c r="A208" s="6">
        <v>40940</v>
      </c>
      <c r="B208" s="7">
        <f>'UK average farmgate price'!C246</f>
        <v>28.93415346820014</v>
      </c>
      <c r="C208" s="8">
        <v>1057.3</v>
      </c>
      <c r="D208" s="8">
        <f t="shared" si="16"/>
        <v>30592.080461928006</v>
      </c>
      <c r="F208" s="7">
        <f t="shared" si="19"/>
        <v>29.170150329697364</v>
      </c>
      <c r="G208" s="8">
        <f t="shared" si="20"/>
        <v>895.45754845903093</v>
      </c>
      <c r="H208" s="8">
        <f t="shared" si="17"/>
        <v>26120.631302412196</v>
      </c>
      <c r="J208" s="7">
        <v>27.628407237664117</v>
      </c>
      <c r="K208" s="21">
        <v>161.84245154096899</v>
      </c>
      <c r="L208" s="8">
        <f t="shared" si="18"/>
        <v>4471.4491595158115</v>
      </c>
    </row>
    <row r="209" spans="1:12" x14ac:dyDescent="0.3">
      <c r="A209" s="6">
        <v>40969</v>
      </c>
      <c r="B209" s="7">
        <f>'UK average farmgate price'!C247</f>
        <v>28.646943838171719</v>
      </c>
      <c r="C209" s="8">
        <v>1198.0999999999999</v>
      </c>
      <c r="D209" s="8">
        <f t="shared" si="16"/>
        <v>34321.903412513537</v>
      </c>
      <c r="F209" s="7">
        <f t="shared" si="19"/>
        <v>28.97475093332703</v>
      </c>
      <c r="G209" s="8">
        <f t="shared" si="20"/>
        <v>1012.8839043814029</v>
      </c>
      <c r="H209" s="8">
        <f t="shared" si="17"/>
        <v>29348.05885382698</v>
      </c>
      <c r="J209" s="7">
        <v>26.854278199065707</v>
      </c>
      <c r="K209" s="21">
        <v>185.216095618597</v>
      </c>
      <c r="L209" s="8">
        <f t="shared" si="18"/>
        <v>4973.8445586865582</v>
      </c>
    </row>
    <row r="210" spans="1:12" x14ac:dyDescent="0.3">
      <c r="A210" s="6">
        <v>41000</v>
      </c>
      <c r="B210" s="7">
        <f>'UK average farmgate price'!C248</f>
        <v>27.832203997076864</v>
      </c>
      <c r="C210" s="8">
        <v>1203.8</v>
      </c>
      <c r="D210" s="8">
        <f t="shared" si="16"/>
        <v>33504.40717168113</v>
      </c>
      <c r="F210" s="7">
        <f t="shared" si="19"/>
        <v>28.362182174407966</v>
      </c>
      <c r="G210" s="8">
        <f t="shared" si="20"/>
        <v>1012.2438143280369</v>
      </c>
      <c r="H210" s="8">
        <f t="shared" si="17"/>
        <v>28709.443466889377</v>
      </c>
      <c r="J210" s="7">
        <v>25.03163073524054</v>
      </c>
      <c r="K210" s="21">
        <v>191.55618567196299</v>
      </c>
      <c r="L210" s="8">
        <f t="shared" si="18"/>
        <v>4794.9637047917522</v>
      </c>
    </row>
    <row r="211" spans="1:12" x14ac:dyDescent="0.3">
      <c r="A211" s="6">
        <v>41030</v>
      </c>
      <c r="B211" s="7">
        <f>'UK average farmgate price'!C249</f>
        <v>26.937498677511257</v>
      </c>
      <c r="C211" s="8">
        <v>1252.3</v>
      </c>
      <c r="D211" s="8">
        <f t="shared" si="16"/>
        <v>33733.829593847346</v>
      </c>
      <c r="F211" s="7">
        <f t="shared" si="19"/>
        <v>27.903690861755631</v>
      </c>
      <c r="G211" s="8">
        <f t="shared" si="20"/>
        <v>1045.1661005414248</v>
      </c>
      <c r="H211" s="8">
        <f t="shared" si="17"/>
        <v>29163.991768694523</v>
      </c>
      <c r="J211" s="7">
        <v>22.062240111820767</v>
      </c>
      <c r="K211" s="21">
        <v>207.133899458575</v>
      </c>
      <c r="L211" s="8">
        <f t="shared" si="18"/>
        <v>4569.8378251528229</v>
      </c>
    </row>
    <row r="212" spans="1:12" x14ac:dyDescent="0.3">
      <c r="A212" s="6">
        <v>41061</v>
      </c>
      <c r="B212" s="7">
        <f>'UK average farmgate price'!C250</f>
        <v>26.116041847711497</v>
      </c>
      <c r="C212" s="8">
        <v>1186.0999999999999</v>
      </c>
      <c r="D212" s="8">
        <f t="shared" si="16"/>
        <v>30976.237235570603</v>
      </c>
      <c r="F212" s="7">
        <f t="shared" si="19"/>
        <v>26.906024712236682</v>
      </c>
      <c r="G212" s="8">
        <f t="shared" si="20"/>
        <v>993.52996767675188</v>
      </c>
      <c r="H212" s="8">
        <f t="shared" si="17"/>
        <v>26731.941862658397</v>
      </c>
      <c r="J212" s="7">
        <v>22.040269307260296</v>
      </c>
      <c r="K212" s="21">
        <v>192.570032323248</v>
      </c>
      <c r="L212" s="8">
        <f t="shared" si="18"/>
        <v>4244.2953729122064</v>
      </c>
    </row>
    <row r="213" spans="1:12" x14ac:dyDescent="0.3">
      <c r="A213" s="6">
        <v>41091</v>
      </c>
      <c r="B213" s="7">
        <f>'UK average farmgate price'!C251</f>
        <v>26.316098778404815</v>
      </c>
      <c r="C213" s="8">
        <v>1116</v>
      </c>
      <c r="D213" s="8">
        <f t="shared" si="16"/>
        <v>29368.766236699772</v>
      </c>
      <c r="F213" s="7">
        <f t="shared" si="19"/>
        <v>27.033177966013053</v>
      </c>
      <c r="G213" s="8">
        <f t="shared" si="20"/>
        <v>940.07794380177404</v>
      </c>
      <c r="H213" s="8">
        <f t="shared" si="17"/>
        <v>25413.294356716975</v>
      </c>
      <c r="J213" s="7">
        <v>22.484229467656057</v>
      </c>
      <c r="K213" s="21">
        <v>175.92205619822599</v>
      </c>
      <c r="L213" s="8">
        <f t="shared" si="18"/>
        <v>3955.4718799827979</v>
      </c>
    </row>
    <row r="214" spans="1:12" x14ac:dyDescent="0.3">
      <c r="A214" s="6">
        <v>41122</v>
      </c>
      <c r="B214" s="7">
        <f>'UK average farmgate price'!C252</f>
        <v>26.576697148266859</v>
      </c>
      <c r="C214" s="8">
        <v>1062.7</v>
      </c>
      <c r="D214" s="8">
        <f t="shared" si="16"/>
        <v>28243.056059463193</v>
      </c>
      <c r="F214" s="7">
        <f t="shared" si="19"/>
        <v>27.010203085007834</v>
      </c>
      <c r="G214" s="8">
        <f t="shared" si="20"/>
        <v>905.85410914801707</v>
      </c>
      <c r="H214" s="8">
        <f t="shared" si="17"/>
        <v>24467.303453476794</v>
      </c>
      <c r="J214" s="7">
        <v>24.073009407365426</v>
      </c>
      <c r="K214" s="21">
        <v>156.845890851983</v>
      </c>
      <c r="L214" s="8">
        <f t="shared" si="18"/>
        <v>3775.7526059863976</v>
      </c>
    </row>
    <row r="215" spans="1:12" x14ac:dyDescent="0.3">
      <c r="A215" s="6">
        <v>41153</v>
      </c>
      <c r="B215" s="7">
        <f>'UK average farmgate price'!C253</f>
        <v>27.503442002774648</v>
      </c>
      <c r="C215" s="8">
        <v>997.1</v>
      </c>
      <c r="D215" s="8">
        <f t="shared" si="16"/>
        <v>27423.6820209666</v>
      </c>
      <c r="F215" s="7">
        <f t="shared" si="19"/>
        <v>27.739278440463256</v>
      </c>
      <c r="G215" s="8">
        <f t="shared" si="20"/>
        <v>860.31351087404903</v>
      </c>
      <c r="H215" s="8">
        <f t="shared" si="17"/>
        <v>23864.476024227759</v>
      </c>
      <c r="J215" s="7">
        <v>26.020157542471733</v>
      </c>
      <c r="K215" s="21">
        <v>136.78648912595099</v>
      </c>
      <c r="L215" s="8">
        <f t="shared" si="18"/>
        <v>3559.2059967388413</v>
      </c>
    </row>
    <row r="216" spans="1:12" x14ac:dyDescent="0.3">
      <c r="A216" s="6">
        <v>41183</v>
      </c>
      <c r="B216" s="7">
        <f>'UK average farmgate price'!C254</f>
        <v>29.09631530444263</v>
      </c>
      <c r="C216" s="8">
        <v>994.4</v>
      </c>
      <c r="D216" s="8">
        <f t="shared" si="16"/>
        <v>28933.37593873775</v>
      </c>
      <c r="F216" s="7">
        <f t="shared" si="19"/>
        <v>29.170089302700845</v>
      </c>
      <c r="G216" s="8">
        <f t="shared" si="20"/>
        <v>858.75367779780697</v>
      </c>
      <c r="H216" s="8">
        <f t="shared" si="17"/>
        <v>25049.921470384816</v>
      </c>
      <c r="J216" s="7">
        <v>28.629264732768039</v>
      </c>
      <c r="K216" s="21">
        <v>135.64632220219301</v>
      </c>
      <c r="L216" s="8">
        <f t="shared" si="18"/>
        <v>3883.4544683529343</v>
      </c>
    </row>
    <row r="217" spans="1:12" x14ac:dyDescent="0.3">
      <c r="A217" s="6">
        <v>41214</v>
      </c>
      <c r="B217" s="7">
        <f>'UK average farmgate price'!C255</f>
        <v>30.032515194142182</v>
      </c>
      <c r="C217" s="8">
        <v>973.7</v>
      </c>
      <c r="D217" s="8">
        <f t="shared" si="16"/>
        <v>29242.660044536242</v>
      </c>
      <c r="F217" s="7">
        <f t="shared" si="19"/>
        <v>29.857192478572099</v>
      </c>
      <c r="G217" s="8">
        <f t="shared" si="20"/>
        <v>835.86118826883308</v>
      </c>
      <c r="H217" s="8">
        <f t="shared" si="17"/>
        <v>24956.468383510539</v>
      </c>
      <c r="J217" s="7">
        <v>31.095680579322227</v>
      </c>
      <c r="K217" s="21">
        <v>137.838811731167</v>
      </c>
      <c r="L217" s="8">
        <f t="shared" si="18"/>
        <v>4286.1916610257022</v>
      </c>
    </row>
    <row r="218" spans="1:12" x14ac:dyDescent="0.3">
      <c r="A218" s="6">
        <v>41244</v>
      </c>
      <c r="B218" s="7">
        <f>'UK average farmgate price'!C256</f>
        <v>30.116961680568579</v>
      </c>
      <c r="C218" s="8">
        <v>1039.2</v>
      </c>
      <c r="D218" s="8">
        <f t="shared" si="16"/>
        <v>31297.546578446869</v>
      </c>
      <c r="F218" s="7">
        <f t="shared" si="19"/>
        <v>30.165227189833118</v>
      </c>
      <c r="G218" s="8">
        <f t="shared" si="20"/>
        <v>886.06380487697902</v>
      </c>
      <c r="H218" s="8">
        <f t="shared" si="17"/>
        <v>26728.315978802035</v>
      </c>
      <c r="J218" s="7">
        <v>29.837691840091569</v>
      </c>
      <c r="K218" s="21">
        <v>153.136195123021</v>
      </c>
      <c r="L218" s="8">
        <f t="shared" si="18"/>
        <v>4569.230599644834</v>
      </c>
    </row>
    <row r="219" spans="1:12" x14ac:dyDescent="0.3">
      <c r="A219" s="6">
        <v>41275</v>
      </c>
      <c r="B219" s="7">
        <f>'UK average farmgate price'!C257</f>
        <v>30.02783064892925</v>
      </c>
      <c r="C219" s="11">
        <v>1059</v>
      </c>
      <c r="D219" s="8">
        <f t="shared" si="16"/>
        <v>31799.472657216076</v>
      </c>
      <c r="F219" s="7">
        <f t="shared" si="19"/>
        <v>30.264738823647082</v>
      </c>
      <c r="G219" s="8">
        <f t="shared" si="20"/>
        <v>896.04556694887697</v>
      </c>
      <c r="H219" s="8">
        <f t="shared" si="17"/>
        <v>27118.585057794538</v>
      </c>
      <c r="J219" s="7">
        <v>28.725132000263052</v>
      </c>
      <c r="K219" s="21">
        <v>162.954433051123</v>
      </c>
      <c r="L219" s="8">
        <f t="shared" si="18"/>
        <v>4680.8875994215368</v>
      </c>
    </row>
    <row r="220" spans="1:12" x14ac:dyDescent="0.3">
      <c r="A220" s="6">
        <v>41306</v>
      </c>
      <c r="B220" s="7">
        <f>'UK average farmgate price'!C258</f>
        <v>30.067701316365838</v>
      </c>
      <c r="C220" s="11">
        <v>978.1</v>
      </c>
      <c r="D220" s="8">
        <f t="shared" si="16"/>
        <v>29409.218657537425</v>
      </c>
      <c r="F220" s="7">
        <f t="shared" si="19"/>
        <v>30.433832980473621</v>
      </c>
      <c r="G220" s="8">
        <f t="shared" si="20"/>
        <v>823.76415602501004</v>
      </c>
      <c r="H220" s="8">
        <f t="shared" si="17"/>
        <v>25070.300739765968</v>
      </c>
      <c r="J220" s="7">
        <v>28.113481651576528</v>
      </c>
      <c r="K220" s="21">
        <v>154.33584397499001</v>
      </c>
      <c r="L220" s="8">
        <f t="shared" si="18"/>
        <v>4338.9179177714595</v>
      </c>
    </row>
    <row r="221" spans="1:12" x14ac:dyDescent="0.3">
      <c r="A221" s="6">
        <v>41334</v>
      </c>
      <c r="B221" s="7">
        <f>'UK average farmgate price'!C259</f>
        <v>30.066576908044414</v>
      </c>
      <c r="C221" s="11">
        <v>1111.5999999999999</v>
      </c>
      <c r="D221" s="8">
        <f t="shared" si="16"/>
        <v>33422.006890982171</v>
      </c>
      <c r="F221" s="7">
        <f t="shared" si="19"/>
        <v>30.422456522443554</v>
      </c>
      <c r="G221" s="8">
        <f t="shared" si="20"/>
        <v>934.14560909295687</v>
      </c>
      <c r="H221" s="8">
        <f t="shared" si="17"/>
        <v>28419.004178262032</v>
      </c>
      <c r="J221" s="7">
        <v>28.193175086554461</v>
      </c>
      <c r="K221" s="21">
        <v>177.45439090704301</v>
      </c>
      <c r="L221" s="8">
        <f t="shared" si="18"/>
        <v>5003.0027127201411</v>
      </c>
    </row>
    <row r="222" spans="1:12" x14ac:dyDescent="0.3">
      <c r="A222" s="6">
        <v>41365</v>
      </c>
      <c r="B222" s="7">
        <f>'UK average farmgate price'!C260</f>
        <v>30.091339276074525</v>
      </c>
      <c r="C222" s="11">
        <v>1111.9000000000001</v>
      </c>
      <c r="D222" s="8">
        <f t="shared" si="16"/>
        <v>33458.560141067268</v>
      </c>
      <c r="F222" s="7">
        <f t="shared" si="19"/>
        <v>30.050208252439536</v>
      </c>
      <c r="G222" s="8">
        <f t="shared" si="20"/>
        <v>931.12440218323104</v>
      </c>
      <c r="H222" s="8">
        <f t="shared" si="17"/>
        <v>27980.482194534357</v>
      </c>
      <c r="J222" s="7">
        <v>30.303193642791289</v>
      </c>
      <c r="K222" s="21">
        <v>180.77559781676899</v>
      </c>
      <c r="L222" s="8">
        <f t="shared" si="18"/>
        <v>5478.0779465329088</v>
      </c>
    </row>
    <row r="223" spans="1:12" x14ac:dyDescent="0.3">
      <c r="A223" s="6">
        <v>41395</v>
      </c>
      <c r="B223" s="7">
        <f>'UK average farmgate price'!C261</f>
        <v>29.963401057279722</v>
      </c>
      <c r="C223" s="11">
        <v>1234.0999999999999</v>
      </c>
      <c r="D223" s="8">
        <f t="shared" si="16"/>
        <v>36977.833244788904</v>
      </c>
      <c r="F223" s="7">
        <f t="shared" si="19"/>
        <v>29.842125334047232</v>
      </c>
      <c r="G223" s="8">
        <f t="shared" si="20"/>
        <v>1033.7969838612239</v>
      </c>
      <c r="H223" s="8">
        <f t="shared" si="17"/>
        <v>30850.699162346646</v>
      </c>
      <c r="J223" s="7">
        <v>30.589325116288791</v>
      </c>
      <c r="K223" s="21">
        <v>200.303016138776</v>
      </c>
      <c r="L223" s="8">
        <f t="shared" si="18"/>
        <v>6127.1340824422596</v>
      </c>
    </row>
    <row r="224" spans="1:12" x14ac:dyDescent="0.3">
      <c r="A224" s="6">
        <v>41426</v>
      </c>
      <c r="B224" s="7">
        <f>'UK average farmgate price'!C262</f>
        <v>30.710884565630149</v>
      </c>
      <c r="C224" s="11">
        <v>1177.4000000000001</v>
      </c>
      <c r="D224" s="8">
        <f t="shared" si="16"/>
        <v>36158.995487572938</v>
      </c>
      <c r="F224" s="7">
        <f t="shared" si="19"/>
        <v>30.641585008291923</v>
      </c>
      <c r="G224" s="8">
        <f t="shared" si="20"/>
        <v>986.50151775877202</v>
      </c>
      <c r="H224" s="8">
        <f t="shared" si="17"/>
        <v>30227.970117214416</v>
      </c>
      <c r="J224" s="7">
        <v>31.069002229487648</v>
      </c>
      <c r="K224" s="21">
        <v>190.89848224122801</v>
      </c>
      <c r="L224" s="8">
        <f t="shared" si="18"/>
        <v>5931.0253703585213</v>
      </c>
    </row>
    <row r="225" spans="1:12" x14ac:dyDescent="0.3">
      <c r="A225" s="6">
        <v>41456</v>
      </c>
      <c r="B225" s="7">
        <f>'UK average farmgate price'!C263</f>
        <v>31.360835193095756</v>
      </c>
      <c r="C225" s="11">
        <v>1143.5999999999999</v>
      </c>
      <c r="D225" s="8">
        <f t="shared" si="16"/>
        <v>35864.251126824303</v>
      </c>
      <c r="F225" s="7">
        <f t="shared" si="19"/>
        <v>31.425543227089822</v>
      </c>
      <c r="G225" s="8">
        <f t="shared" si="20"/>
        <v>962.15598866572986</v>
      </c>
      <c r="H225" s="8">
        <f t="shared" si="17"/>
        <v>30236.274613018239</v>
      </c>
      <c r="J225" s="7">
        <v>31.017703325781177</v>
      </c>
      <c r="K225" s="21">
        <v>181.44401133426999</v>
      </c>
      <c r="L225" s="8">
        <f t="shared" si="18"/>
        <v>5627.9765138060638</v>
      </c>
    </row>
    <row r="226" spans="1:12" x14ac:dyDescent="0.3">
      <c r="A226" s="6">
        <v>41487</v>
      </c>
      <c r="B226" s="7">
        <f>'UK average farmgate price'!C264</f>
        <v>32.063100032948078</v>
      </c>
      <c r="C226" s="11">
        <v>1115.7</v>
      </c>
      <c r="D226" s="8">
        <f t="shared" si="16"/>
        <v>35772.800706760172</v>
      </c>
      <c r="F226" s="7">
        <f t="shared" si="19"/>
        <v>31.86601436004922</v>
      </c>
      <c r="G226" s="8">
        <f t="shared" si="20"/>
        <v>953.36594261837206</v>
      </c>
      <c r="H226" s="8">
        <f t="shared" si="17"/>
        <v>30379.972817858907</v>
      </c>
      <c r="J226" s="7">
        <v>33.220557508911213</v>
      </c>
      <c r="K226" s="21">
        <v>162.33405738162801</v>
      </c>
      <c r="L226" s="8">
        <f t="shared" si="18"/>
        <v>5392.8278889012663</v>
      </c>
    </row>
    <row r="227" spans="1:12" x14ac:dyDescent="0.3">
      <c r="A227" s="6">
        <v>41518</v>
      </c>
      <c r="B227" s="7">
        <f>'UK average farmgate price'!C265</f>
        <v>32.962327167107269</v>
      </c>
      <c r="C227" s="11">
        <v>1062.7</v>
      </c>
      <c r="D227" s="8">
        <f t="shared" si="16"/>
        <v>35029.065080484899</v>
      </c>
      <c r="F227" s="7">
        <f t="shared" si="19"/>
        <v>32.827281724923672</v>
      </c>
      <c r="G227" s="8">
        <f t="shared" si="20"/>
        <v>920.53512600295505</v>
      </c>
      <c r="H227" s="8">
        <f t="shared" si="17"/>
        <v>30218.665918987117</v>
      </c>
      <c r="J227" s="7">
        <v>33.836763092392069</v>
      </c>
      <c r="K227" s="21">
        <v>142.16487399704499</v>
      </c>
      <c r="L227" s="8">
        <f t="shared" si="18"/>
        <v>4810.3991614977813</v>
      </c>
    </row>
    <row r="228" spans="1:12" x14ac:dyDescent="0.3">
      <c r="A228" s="6">
        <v>41548</v>
      </c>
      <c r="B228" s="7">
        <f>'UK average farmgate price'!C266</f>
        <v>33.593610526361779</v>
      </c>
      <c r="C228" s="11">
        <v>1088.2</v>
      </c>
      <c r="D228" s="8">
        <f t="shared" si="16"/>
        <v>36556.566974786889</v>
      </c>
      <c r="F228" s="7">
        <f t="shared" si="19"/>
        <v>33.528225512450838</v>
      </c>
      <c r="G228" s="8">
        <f t="shared" si="20"/>
        <v>940.42440126697102</v>
      </c>
      <c r="H228" s="8">
        <f t="shared" si="17"/>
        <v>31530.761403090561</v>
      </c>
      <c r="J228" s="7">
        <v>34.009712122878511</v>
      </c>
      <c r="K228" s="21">
        <v>147.775598733029</v>
      </c>
      <c r="L228" s="8">
        <f t="shared" si="18"/>
        <v>5025.8055716963263</v>
      </c>
    </row>
    <row r="229" spans="1:12" x14ac:dyDescent="0.3">
      <c r="A229" s="6">
        <v>41579</v>
      </c>
      <c r="B229" s="7">
        <f>'UK average farmgate price'!C267</f>
        <v>34.524834054063618</v>
      </c>
      <c r="C229" s="11">
        <v>1066.9000000000001</v>
      </c>
      <c r="D229" s="8">
        <f t="shared" si="16"/>
        <v>36834.545452280479</v>
      </c>
      <c r="F229" s="7">
        <f t="shared" si="19"/>
        <v>34.494232429583221</v>
      </c>
      <c r="G229" s="8">
        <f t="shared" si="20"/>
        <v>919.41819441283405</v>
      </c>
      <c r="H229" s="8">
        <f t="shared" si="17"/>
        <v>31714.62489806403</v>
      </c>
      <c r="J229" s="7">
        <v>34.715608029293001</v>
      </c>
      <c r="K229" s="21">
        <v>147.48180558716601</v>
      </c>
      <c r="L229" s="8">
        <f t="shared" si="18"/>
        <v>5119.92055421645</v>
      </c>
    </row>
    <row r="230" spans="1:12" x14ac:dyDescent="0.3">
      <c r="A230" s="6">
        <v>41609</v>
      </c>
      <c r="B230" s="7">
        <f>'UK average farmgate price'!C268</f>
        <v>34.222179642096378</v>
      </c>
      <c r="C230" s="11">
        <v>1143.5</v>
      </c>
      <c r="D230" s="8">
        <f t="shared" si="16"/>
        <v>39133.062420737209</v>
      </c>
      <c r="F230" s="7">
        <f t="shared" si="19"/>
        <v>34.199924162962382</v>
      </c>
      <c r="G230" s="8">
        <f t="shared" si="20"/>
        <v>977.99868516306697</v>
      </c>
      <c r="H230" s="8">
        <f t="shared" si="17"/>
        <v>33447.48086405381</v>
      </c>
      <c r="J230" s="7">
        <v>34.353694182341393</v>
      </c>
      <c r="K230" s="21">
        <v>165.50131483693301</v>
      </c>
      <c r="L230" s="8">
        <f t="shared" si="18"/>
        <v>5685.5815566833962</v>
      </c>
    </row>
    <row r="231" spans="1:12" x14ac:dyDescent="0.3">
      <c r="A231" s="6">
        <v>41640</v>
      </c>
      <c r="B231" s="7">
        <f>'UK average farmgate price'!C269</f>
        <v>33.873458692040479</v>
      </c>
      <c r="C231" s="11">
        <v>1179.4000000000001</v>
      </c>
      <c r="D231" s="8">
        <f t="shared" si="16"/>
        <v>39950.357181392545</v>
      </c>
      <c r="F231" s="7">
        <f t="shared" si="19"/>
        <v>33.866950117034243</v>
      </c>
      <c r="G231" s="8">
        <f t="shared" si="20"/>
        <v>1003.1461299480551</v>
      </c>
      <c r="H231" s="8">
        <f t="shared" si="17"/>
        <v>33973.499943046729</v>
      </c>
      <c r="J231" s="7">
        <v>33.910502144346324</v>
      </c>
      <c r="K231" s="21">
        <v>176.253870051945</v>
      </c>
      <c r="L231" s="8">
        <f t="shared" si="18"/>
        <v>5976.8572383458195</v>
      </c>
    </row>
    <row r="232" spans="1:12" x14ac:dyDescent="0.3">
      <c r="A232" s="6">
        <v>41671</v>
      </c>
      <c r="B232" s="7">
        <f>'UK average farmgate price'!C270</f>
        <v>33.959569076246403</v>
      </c>
      <c r="C232" s="11">
        <v>1099.2</v>
      </c>
      <c r="D232" s="8">
        <f t="shared" si="16"/>
        <v>37328.358328610047</v>
      </c>
      <c r="F232" s="7">
        <f t="shared" si="19"/>
        <v>33.992626561086546</v>
      </c>
      <c r="G232" s="8">
        <f t="shared" si="20"/>
        <v>931.33667430047501</v>
      </c>
      <c r="H232" s="8">
        <f t="shared" si="17"/>
        <v>31658.579772140336</v>
      </c>
      <c r="J232" s="7">
        <v>33.776160056655876</v>
      </c>
      <c r="K232" s="21">
        <v>167.86332569952501</v>
      </c>
      <c r="L232" s="8">
        <f t="shared" si="18"/>
        <v>5669.7785564697124</v>
      </c>
    </row>
    <row r="233" spans="1:12" x14ac:dyDescent="0.3">
      <c r="A233" s="6">
        <v>41699</v>
      </c>
      <c r="B233" s="7">
        <f>'UK average farmgate price'!C271</f>
        <v>33.711347109899329</v>
      </c>
      <c r="C233" s="11">
        <v>1256.9000000000001</v>
      </c>
      <c r="D233" s="8">
        <f t="shared" si="16"/>
        <v>42371.792182432466</v>
      </c>
      <c r="F233" s="7">
        <f t="shared" si="19"/>
        <v>33.707294644979392</v>
      </c>
      <c r="G233" s="8">
        <f t="shared" si="20"/>
        <v>1060.7217821336212</v>
      </c>
      <c r="H233" s="8">
        <f t="shared" si="17"/>
        <v>35754.061646725604</v>
      </c>
      <c r="J233" s="7">
        <v>33.733258501789081</v>
      </c>
      <c r="K233" s="21">
        <v>196.17821786637899</v>
      </c>
      <c r="L233" s="8">
        <f t="shared" si="18"/>
        <v>6617.7305357068599</v>
      </c>
    </row>
    <row r="234" spans="1:12" x14ac:dyDescent="0.3">
      <c r="A234" s="6">
        <v>41730</v>
      </c>
      <c r="B234" s="7">
        <f>'UK average farmgate price'!C272</f>
        <v>33.296874697527478</v>
      </c>
      <c r="C234" s="11">
        <v>1279.0999999999995</v>
      </c>
      <c r="D234" s="8">
        <f t="shared" si="16"/>
        <v>42590.03242560738</v>
      </c>
      <c r="F234" s="7">
        <f t="shared" si="19"/>
        <v>33.359877662006362</v>
      </c>
      <c r="G234" s="8">
        <f t="shared" si="20"/>
        <v>1075.5210599599814</v>
      </c>
      <c r="H234" s="8">
        <f t="shared" si="17"/>
        <v>35879.250983176389</v>
      </c>
      <c r="J234" s="7">
        <v>32.964025852142825</v>
      </c>
      <c r="K234" s="21">
        <v>203.57894004001801</v>
      </c>
      <c r="L234" s="8">
        <f t="shared" si="18"/>
        <v>6710.7814424309881</v>
      </c>
    </row>
    <row r="235" spans="1:12" x14ac:dyDescent="0.3">
      <c r="A235" s="6">
        <v>41760</v>
      </c>
      <c r="B235" s="7">
        <f>'UK average farmgate price'!C273</f>
        <v>32.279132570972799</v>
      </c>
      <c r="C235" s="11">
        <v>1333.4000000000003</v>
      </c>
      <c r="D235" s="8">
        <f t="shared" si="16"/>
        <v>43040.995370135141</v>
      </c>
      <c r="F235" s="7">
        <f t="shared" si="19"/>
        <v>32.542684589315797</v>
      </c>
      <c r="G235" s="8">
        <f t="shared" si="20"/>
        <v>1113.6894578797694</v>
      </c>
      <c r="H235" s="8">
        <f t="shared" si="17"/>
        <v>36242.444758227437</v>
      </c>
      <c r="J235" s="7">
        <v>30.943215315482547</v>
      </c>
      <c r="K235" s="21">
        <v>219.710542120231</v>
      </c>
      <c r="L235" s="8">
        <f t="shared" si="18"/>
        <v>6798.5506119077054</v>
      </c>
    </row>
    <row r="236" spans="1:12" x14ac:dyDescent="0.3">
      <c r="A236" s="6">
        <v>41791</v>
      </c>
      <c r="B236" s="7">
        <f>'UK average farmgate price'!C274</f>
        <v>31.719686265276774</v>
      </c>
      <c r="C236" s="11">
        <v>1240.6999999999996</v>
      </c>
      <c r="D236" s="8">
        <f t="shared" si="16"/>
        <v>39354.614749328881</v>
      </c>
      <c r="F236" s="7">
        <f t="shared" si="19"/>
        <v>32.109047509549889</v>
      </c>
      <c r="G236" s="8">
        <f t="shared" si="20"/>
        <v>1035.8769392172655</v>
      </c>
      <c r="H236" s="8">
        <f t="shared" si="17"/>
        <v>33261.021855374303</v>
      </c>
      <c r="J236" s="7">
        <v>29.750521599803413</v>
      </c>
      <c r="K236" s="21">
        <v>204.82306078273399</v>
      </c>
      <c r="L236" s="8">
        <f t="shared" si="18"/>
        <v>6093.5928939545747</v>
      </c>
    </row>
    <row r="237" spans="1:12" x14ac:dyDescent="0.3">
      <c r="A237" s="6">
        <v>41821</v>
      </c>
      <c r="B237" s="7">
        <f>'UK average farmgate price'!C275</f>
        <v>31.595183477763058</v>
      </c>
      <c r="C237" s="11">
        <v>1225.2000000000003</v>
      </c>
      <c r="D237" s="8">
        <f t="shared" si="16"/>
        <v>38710.41879695531</v>
      </c>
      <c r="F237" s="7">
        <f t="shared" si="19"/>
        <v>32.150573164269893</v>
      </c>
      <c r="G237" s="8">
        <f t="shared" si="20"/>
        <v>1027.3553390270383</v>
      </c>
      <c r="H237" s="8">
        <f t="shared" si="17"/>
        <v>33030.062993092099</v>
      </c>
      <c r="J237" s="7">
        <v>28.711190769204048</v>
      </c>
      <c r="K237" s="21">
        <v>197.844660972962</v>
      </c>
      <c r="L237" s="8">
        <f t="shared" si="18"/>
        <v>5680.3558038632109</v>
      </c>
    </row>
    <row r="238" spans="1:12" x14ac:dyDescent="0.3">
      <c r="A238" s="6">
        <v>41852</v>
      </c>
      <c r="B238" s="7">
        <f>'UK average farmgate price'!C276</f>
        <v>31.130206908497211</v>
      </c>
      <c r="C238" s="11">
        <v>1177.8</v>
      </c>
      <c r="D238" s="8">
        <f t="shared" si="16"/>
        <v>36665.157696828013</v>
      </c>
      <c r="F238" s="7">
        <f t="shared" si="19"/>
        <v>31.794958097995501</v>
      </c>
      <c r="G238" s="8">
        <f t="shared" si="20"/>
        <v>1002.990003747237</v>
      </c>
      <c r="H238" s="8">
        <f t="shared" si="17"/>
        <v>31890.025141851751</v>
      </c>
      <c r="J238" s="7">
        <v>27.316129840033597</v>
      </c>
      <c r="K238" s="21">
        <v>174.809996252763</v>
      </c>
      <c r="L238" s="8">
        <f t="shared" si="18"/>
        <v>4775.1325549762605</v>
      </c>
    </row>
    <row r="239" spans="1:12" x14ac:dyDescent="0.3">
      <c r="A239" s="6">
        <v>41883</v>
      </c>
      <c r="B239" s="7">
        <f>'UK average farmgate price'!C277</f>
        <v>30.786982496952028</v>
      </c>
      <c r="C239" s="11">
        <v>1147.3</v>
      </c>
      <c r="D239" s="8">
        <f t="shared" si="16"/>
        <v>35321.905018753059</v>
      </c>
      <c r="F239" s="7">
        <f t="shared" si="19"/>
        <v>31.500721079003608</v>
      </c>
      <c r="G239" s="8">
        <f t="shared" si="20"/>
        <v>985.45554150283397</v>
      </c>
      <c r="H239" s="8">
        <f t="shared" si="17"/>
        <v>31042.560148639237</v>
      </c>
      <c r="J239" s="7">
        <v>26.441096036592178</v>
      </c>
      <c r="K239" s="21">
        <v>161.84445849716599</v>
      </c>
      <c r="L239" s="8">
        <f t="shared" si="18"/>
        <v>4279.3448701138232</v>
      </c>
    </row>
    <row r="240" spans="1:12" x14ac:dyDescent="0.3">
      <c r="A240" s="6">
        <v>41913</v>
      </c>
      <c r="B240" s="7">
        <f>'UK average farmgate price'!C278</f>
        <v>29.747044055017685</v>
      </c>
      <c r="C240" s="11">
        <v>1156.7000000000003</v>
      </c>
      <c r="D240" s="8">
        <f t="shared" si="16"/>
        <v>34408.405858438964</v>
      </c>
      <c r="F240" s="7">
        <f t="shared" si="19"/>
        <v>30.486515722937771</v>
      </c>
      <c r="G240" s="8">
        <f t="shared" si="20"/>
        <v>992.15762868388231</v>
      </c>
      <c r="H240" s="8">
        <f t="shared" si="17"/>
        <v>30247.429146503833</v>
      </c>
      <c r="J240" s="7">
        <v>25.288177620468851</v>
      </c>
      <c r="K240" s="21">
        <v>164.54237131611799</v>
      </c>
      <c r="L240" s="8">
        <f t="shared" si="18"/>
        <v>4160.9767119351309</v>
      </c>
    </row>
    <row r="241" spans="1:12" x14ac:dyDescent="0.3">
      <c r="A241" s="6">
        <v>41944</v>
      </c>
      <c r="B241" s="7">
        <f>'UK average farmgate price'!C279</f>
        <v>28.833778158135839</v>
      </c>
      <c r="C241" s="11">
        <v>1120.3999999999996</v>
      </c>
      <c r="D241" s="8">
        <f t="shared" si="16"/>
        <v>32305.365048375385</v>
      </c>
      <c r="F241" s="7">
        <f t="shared" si="19"/>
        <v>29.660309448129073</v>
      </c>
      <c r="G241" s="8">
        <f t="shared" si="20"/>
        <v>959.49565090128965</v>
      </c>
      <c r="H241" s="8">
        <f t="shared" si="17"/>
        <v>28458.937919866275</v>
      </c>
      <c r="J241" s="7">
        <v>23.905053841331796</v>
      </c>
      <c r="K241" s="21">
        <v>160.90434909870999</v>
      </c>
      <c r="L241" s="8">
        <f t="shared" si="18"/>
        <v>3846.4271285091095</v>
      </c>
    </row>
    <row r="242" spans="1:12" x14ac:dyDescent="0.3">
      <c r="A242" s="6">
        <v>41974</v>
      </c>
      <c r="B242" s="7">
        <f>'UK average farmgate price'!C280</f>
        <v>27.676506492245743</v>
      </c>
      <c r="C242" s="11">
        <v>1156.3999999999999</v>
      </c>
      <c r="D242" s="8">
        <f t="shared" si="16"/>
        <v>32005.112107632973</v>
      </c>
      <c r="F242" s="7">
        <f t="shared" si="19"/>
        <v>28.556106586586246</v>
      </c>
      <c r="G242" s="8">
        <f t="shared" si="20"/>
        <v>980.3476326985508</v>
      </c>
      <c r="H242" s="8">
        <f t="shared" si="17"/>
        <v>27994.91149124732</v>
      </c>
      <c r="J242" s="7">
        <v>22.778453240103907</v>
      </c>
      <c r="K242" s="21">
        <v>176.05236730144901</v>
      </c>
      <c r="L242" s="8">
        <f t="shared" si="18"/>
        <v>4010.2006163856545</v>
      </c>
    </row>
    <row r="243" spans="1:12" x14ac:dyDescent="0.3">
      <c r="A243" s="6">
        <v>42005</v>
      </c>
      <c r="B243" s="7">
        <f>'UK average farmgate price'!C281</f>
        <v>26.461454712553621</v>
      </c>
      <c r="C243" s="11">
        <v>1192.7809218595</v>
      </c>
      <c r="D243" s="8">
        <f t="shared" si="16"/>
        <v>31562.71834578312</v>
      </c>
      <c r="F243" s="7">
        <f t="shared" si="19"/>
        <v>27.202528313055453</v>
      </c>
      <c r="G243" s="8">
        <f t="shared" si="20"/>
        <v>1009.168149777335</v>
      </c>
      <c r="H243" s="8">
        <f t="shared" si="17"/>
        <v>27451.92516695174</v>
      </c>
      <c r="J243" s="7">
        <v>22.388383619587412</v>
      </c>
      <c r="K243" s="21">
        <v>183.61277208216501</v>
      </c>
      <c r="L243" s="8">
        <f t="shared" si="18"/>
        <v>4110.7931788313799</v>
      </c>
    </row>
    <row r="244" spans="1:12" x14ac:dyDescent="0.3">
      <c r="A244" s="6">
        <v>42036</v>
      </c>
      <c r="B244" s="7">
        <f>'UK average farmgate price'!C282</f>
        <v>26.055267049801561</v>
      </c>
      <c r="C244" s="11">
        <v>1101.0999999999997</v>
      </c>
      <c r="D244" s="8">
        <f t="shared" si="16"/>
        <v>28689.454548536491</v>
      </c>
      <c r="F244" s="7">
        <f t="shared" si="19"/>
        <v>26.682015519409546</v>
      </c>
      <c r="G244" s="8">
        <f t="shared" si="20"/>
        <v>928.97725652463771</v>
      </c>
      <c r="H244" s="8">
        <f t="shared" si="17"/>
        <v>24786.985575768886</v>
      </c>
      <c r="J244" s="7">
        <v>22.672593371289203</v>
      </c>
      <c r="K244" s="21">
        <v>172.122743475362</v>
      </c>
      <c r="L244" s="8">
        <f t="shared" si="18"/>
        <v>3902.4689727676046</v>
      </c>
    </row>
    <row r="245" spans="1:12" x14ac:dyDescent="0.3">
      <c r="A245" s="6">
        <v>42064</v>
      </c>
      <c r="B245" s="7">
        <f>'UK average farmgate price'!C283</f>
        <v>25.045201713436885</v>
      </c>
      <c r="C245" s="11">
        <v>1262.3</v>
      </c>
      <c r="D245" s="8">
        <f t="shared" si="16"/>
        <v>31614.558122871378</v>
      </c>
      <c r="F245" s="7">
        <f t="shared" si="19"/>
        <v>25.510156741390791</v>
      </c>
      <c r="G245" s="8">
        <f t="shared" si="20"/>
        <v>1061.217091221577</v>
      </c>
      <c r="H245" s="8">
        <f t="shared" si="17"/>
        <v>27071.814333705239</v>
      </c>
      <c r="J245" s="7">
        <v>22.591396836077568</v>
      </c>
      <c r="K245" s="21">
        <v>201.08290877842299</v>
      </c>
      <c r="L245" s="8">
        <f t="shared" si="18"/>
        <v>4542.7437891661393</v>
      </c>
    </row>
    <row r="246" spans="1:12" x14ac:dyDescent="0.3">
      <c r="A246" s="6">
        <v>42095</v>
      </c>
      <c r="B246" s="7">
        <f>'UK average farmgate price'!C284</f>
        <v>24.687171958999812</v>
      </c>
      <c r="C246" s="11">
        <v>1292.8500000000004</v>
      </c>
      <c r="D246" s="8">
        <f t="shared" si="16"/>
        <v>31916.810267192915</v>
      </c>
      <c r="F246" s="7">
        <f t="shared" si="19"/>
        <v>25.208978758948305</v>
      </c>
      <c r="G246" s="8">
        <f t="shared" si="20"/>
        <v>1084.9344542579313</v>
      </c>
      <c r="H246" s="8">
        <f t="shared" si="17"/>
        <v>27350.089612239361</v>
      </c>
      <c r="I246" s="7"/>
      <c r="J246" s="7">
        <v>21.964305933231319</v>
      </c>
      <c r="K246" s="21">
        <v>207.91554574206901</v>
      </c>
      <c r="L246" s="8">
        <f t="shared" si="18"/>
        <v>4566.720654953554</v>
      </c>
    </row>
    <row r="247" spans="1:12" x14ac:dyDescent="0.3">
      <c r="A247" s="6">
        <v>42125</v>
      </c>
      <c r="B247" s="7">
        <f>'UK average farmgate price'!C285</f>
        <v>24.144622019460073</v>
      </c>
      <c r="C247" s="11">
        <v>1379.52</v>
      </c>
      <c r="D247" s="8">
        <f t="shared" si="16"/>
        <v>33307.988968285557</v>
      </c>
      <c r="F247" s="7">
        <f t="shared" si="19"/>
        <v>24.777900958067669</v>
      </c>
      <c r="G247" s="8">
        <f t="shared" si="20"/>
        <v>1153.4946078216099</v>
      </c>
      <c r="H247" s="8">
        <f t="shared" si="17"/>
        <v>28581.175148268958</v>
      </c>
      <c r="I247" s="7"/>
      <c r="J247" s="7">
        <v>20.912755750406898</v>
      </c>
      <c r="K247" s="21">
        <v>226.02539217839001</v>
      </c>
      <c r="L247" s="8">
        <f t="shared" si="18"/>
        <v>4726.8138200166004</v>
      </c>
    </row>
    <row r="248" spans="1:12" x14ac:dyDescent="0.3">
      <c r="A248" s="6">
        <v>42156</v>
      </c>
      <c r="B248" s="7">
        <f>'UK average farmgate price'!C286</f>
        <v>23.828600362227228</v>
      </c>
      <c r="C248" s="11">
        <v>1302.2300000000002</v>
      </c>
      <c r="D248" s="8">
        <f t="shared" si="16"/>
        <v>31030.318249703167</v>
      </c>
      <c r="F248" s="7">
        <f t="shared" si="19"/>
        <v>24.574815296522917</v>
      </c>
      <c r="G248" s="8">
        <f t="shared" si="20"/>
        <v>1086.3780983820193</v>
      </c>
      <c r="H248" s="8">
        <f t="shared" si="17"/>
        <v>26697.541109925925</v>
      </c>
      <c r="I248" s="7"/>
      <c r="J248" s="7">
        <v>20.072916232378045</v>
      </c>
      <c r="K248" s="21">
        <v>215.85190161798101</v>
      </c>
      <c r="L248" s="8">
        <f t="shared" si="18"/>
        <v>4332.7771397772403</v>
      </c>
    </row>
    <row r="249" spans="1:12" x14ac:dyDescent="0.3">
      <c r="A249" s="6">
        <v>42186</v>
      </c>
      <c r="B249" s="7">
        <f>'UK average farmgate price'!C287</f>
        <v>23.632071648008328</v>
      </c>
      <c r="C249" s="11">
        <v>1267.4400000000005</v>
      </c>
      <c r="D249" s="8">
        <f t="shared" si="16"/>
        <v>29952.232889551688</v>
      </c>
      <c r="F249" s="7">
        <f t="shared" si="19"/>
        <v>24.529502588281321</v>
      </c>
      <c r="G249" s="8">
        <f t="shared" si="20"/>
        <v>1063.2949349388714</v>
      </c>
      <c r="H249" s="8">
        <f t="shared" si="17"/>
        <v>26082.095858689467</v>
      </c>
      <c r="I249" s="7"/>
      <c r="J249" s="7">
        <v>18.95777901710899</v>
      </c>
      <c r="K249" s="21">
        <v>204.145065061129</v>
      </c>
      <c r="L249" s="8">
        <f t="shared" si="18"/>
        <v>3870.1370308622209</v>
      </c>
    </row>
    <row r="250" spans="1:12" x14ac:dyDescent="0.3">
      <c r="A250" s="6">
        <v>42217</v>
      </c>
      <c r="B250" s="7">
        <f>'UK average farmgate price'!C288</f>
        <v>23.429604483244663</v>
      </c>
      <c r="C250" s="11">
        <v>1210.9999999999998</v>
      </c>
      <c r="D250" s="8">
        <f t="shared" si="16"/>
        <v>28373.251029209281</v>
      </c>
      <c r="F250" s="7">
        <f t="shared" si="19"/>
        <v>24.23387426910271</v>
      </c>
      <c r="G250" s="8">
        <f t="shared" si="20"/>
        <v>1030.1921090858009</v>
      </c>
      <c r="H250" s="8">
        <f t="shared" si="17"/>
        <v>24965.546044607043</v>
      </c>
      <c r="I250" s="7"/>
      <c r="J250" s="7">
        <v>18.847103228582764</v>
      </c>
      <c r="K250" s="21">
        <v>180.80789091419899</v>
      </c>
      <c r="L250" s="8">
        <f t="shared" si="18"/>
        <v>3407.7049846022401</v>
      </c>
    </row>
    <row r="251" spans="1:12" x14ac:dyDescent="0.3">
      <c r="A251" s="6">
        <v>42248</v>
      </c>
      <c r="B251" s="7">
        <f>'UK average farmgate price'!C289</f>
        <v>23.798827023664426</v>
      </c>
      <c r="C251" s="11">
        <v>1165.8599999999999</v>
      </c>
      <c r="D251" s="8">
        <f t="shared" si="16"/>
        <v>27746.100473809405</v>
      </c>
      <c r="F251" s="7">
        <f t="shared" si="19"/>
        <v>24.529121038260424</v>
      </c>
      <c r="G251" s="8">
        <f t="shared" si="20"/>
        <v>1002.8766824317809</v>
      </c>
      <c r="H251" s="8">
        <f t="shared" si="17"/>
        <v>24599.683529818216</v>
      </c>
      <c r="I251" s="7"/>
      <c r="J251" s="7">
        <v>19.305147244129525</v>
      </c>
      <c r="K251" s="21">
        <v>162.98331756821901</v>
      </c>
      <c r="L251" s="8">
        <f t="shared" si="18"/>
        <v>3146.4169439911902</v>
      </c>
    </row>
    <row r="252" spans="1:12" x14ac:dyDescent="0.3">
      <c r="A252" s="6">
        <v>42278</v>
      </c>
      <c r="B252" s="7">
        <f>'UK average farmgate price'!C290</f>
        <v>24.503336683477432</v>
      </c>
      <c r="C252" s="11">
        <v>1203.6000000000004</v>
      </c>
      <c r="D252" s="8">
        <f t="shared" si="16"/>
        <v>29492.216032233446</v>
      </c>
      <c r="F252" s="7">
        <f t="shared" si="19"/>
        <v>25.108492956859187</v>
      </c>
      <c r="G252" s="8">
        <f t="shared" si="20"/>
        <v>1036.6442833732794</v>
      </c>
      <c r="H252" s="8">
        <f t="shared" si="17"/>
        <v>26028.575687846325</v>
      </c>
      <c r="I252" s="7"/>
      <c r="J252" s="7">
        <v>20.74586252192319</v>
      </c>
      <c r="K252" s="21">
        <v>166.955716626721</v>
      </c>
      <c r="L252" s="8">
        <f t="shared" si="18"/>
        <v>3463.6403443871195</v>
      </c>
    </row>
    <row r="253" spans="1:12" x14ac:dyDescent="0.3">
      <c r="A253" s="6">
        <v>42309</v>
      </c>
      <c r="B253" s="7">
        <f>'UK average farmgate price'!C291</f>
        <v>24.244457634227881</v>
      </c>
      <c r="C253" s="11">
        <v>1163.9199999999998</v>
      </c>
      <c r="D253" s="8">
        <f t="shared" si="16"/>
        <v>28218.609129630513</v>
      </c>
      <c r="F253" s="7">
        <f t="shared" si="19"/>
        <v>24.695740946699473</v>
      </c>
      <c r="G253" s="8">
        <f t="shared" si="20"/>
        <v>999.43251249141485</v>
      </c>
      <c r="H253" s="8">
        <f t="shared" si="17"/>
        <v>24681.726422196967</v>
      </c>
      <c r="I253" s="7"/>
      <c r="J253" s="7">
        <v>21.502442289106934</v>
      </c>
      <c r="K253" s="21">
        <v>164.48748750858499</v>
      </c>
      <c r="L253" s="8">
        <f t="shared" si="18"/>
        <v>3536.8827074335463</v>
      </c>
    </row>
    <row r="254" spans="1:12" x14ac:dyDescent="0.3">
      <c r="A254" s="6">
        <v>42339</v>
      </c>
      <c r="B254" s="7">
        <f>'UK average farmgate price'!C292</f>
        <v>23.969812164113652</v>
      </c>
      <c r="C254" s="11">
        <v>1209.8200000000002</v>
      </c>
      <c r="D254" s="8">
        <f t="shared" si="16"/>
        <v>28999.158152387983</v>
      </c>
      <c r="F254" s="7">
        <f t="shared" si="19"/>
        <v>24.6823333148816</v>
      </c>
      <c r="G254" s="8">
        <f t="shared" si="20"/>
        <v>1029.4251015532432</v>
      </c>
      <c r="H254" s="8">
        <f t="shared" si="17"/>
        <v>25408.613479242988</v>
      </c>
      <c r="I254" s="7"/>
      <c r="J254" s="7">
        <v>19.903803844013538</v>
      </c>
      <c r="K254" s="21">
        <v>180.394898446757</v>
      </c>
      <c r="L254" s="8">
        <f t="shared" si="18"/>
        <v>3590.5446731449938</v>
      </c>
    </row>
    <row r="255" spans="1:12" x14ac:dyDescent="0.3">
      <c r="A255" s="6">
        <v>42370</v>
      </c>
      <c r="B255" s="7">
        <f>'UK average farmgate price'!C293</f>
        <v>23.157085710616315</v>
      </c>
      <c r="C255" s="11">
        <v>1225.18</v>
      </c>
      <c r="D255" s="8">
        <f t="shared" si="16"/>
        <v>28371.598270932896</v>
      </c>
      <c r="F255" s="7">
        <f t="shared" si="19"/>
        <v>24.001693015846207</v>
      </c>
      <c r="G255" s="8">
        <f t="shared" si="20"/>
        <v>1037.093173773764</v>
      </c>
      <c r="H255" s="8">
        <f t="shared" si="17"/>
        <v>24891.991985747529</v>
      </c>
      <c r="I255" s="7"/>
      <c r="J255" s="7">
        <v>18.5</v>
      </c>
      <c r="K255" s="21">
        <v>188.08682622623601</v>
      </c>
      <c r="L255" s="8">
        <f t="shared" si="18"/>
        <v>3479.6062851853662</v>
      </c>
    </row>
    <row r="256" spans="1:12" x14ac:dyDescent="0.3">
      <c r="A256" s="6">
        <v>42401</v>
      </c>
      <c r="B256" s="7">
        <f>'UK average farmgate price'!C294</f>
        <v>23.010807674863806</v>
      </c>
      <c r="C256" s="11">
        <v>1147.6537248164584</v>
      </c>
      <c r="D256" s="8">
        <f t="shared" si="16"/>
        <v>26408.439139092596</v>
      </c>
      <c r="F256" s="7">
        <f t="shared" si="19"/>
        <v>23.858934977701416</v>
      </c>
      <c r="G256" s="8">
        <f t="shared" si="20"/>
        <v>966.02128063300245</v>
      </c>
      <c r="H256" s="8">
        <f t="shared" si="17"/>
        <v>23048.238921698659</v>
      </c>
      <c r="I256" s="7"/>
      <c r="J256" s="7">
        <v>18.5</v>
      </c>
      <c r="K256" s="21">
        <v>181.63244418345599</v>
      </c>
      <c r="L256" s="8">
        <f t="shared" si="18"/>
        <v>3360.2002173939359</v>
      </c>
    </row>
    <row r="257" spans="1:14" x14ac:dyDescent="0.3">
      <c r="A257" s="6">
        <v>42430</v>
      </c>
      <c r="B257" s="7">
        <f>'UK average farmgate price'!C295</f>
        <v>22.436820721398796</v>
      </c>
      <c r="C257" s="11">
        <v>1260.1199999999999</v>
      </c>
      <c r="D257" s="8">
        <f t="shared" si="16"/>
        <v>28273.08652744905</v>
      </c>
      <c r="F257" s="7">
        <f t="shared" si="19"/>
        <v>23.243992698154997</v>
      </c>
      <c r="G257" s="8">
        <f t="shared" si="20"/>
        <v>1058.46753691811</v>
      </c>
      <c r="H257" s="8">
        <f t="shared" si="17"/>
        <v>24603.011699358653</v>
      </c>
      <c r="I257" s="7"/>
      <c r="J257" s="7">
        <v>18.2</v>
      </c>
      <c r="K257" s="21">
        <v>201.65246308189001</v>
      </c>
      <c r="L257" s="8">
        <f t="shared" si="18"/>
        <v>3670.0748280903981</v>
      </c>
    </row>
    <row r="258" spans="1:14" x14ac:dyDescent="0.3">
      <c r="A258" s="6">
        <v>42461</v>
      </c>
      <c r="B258" s="7">
        <f>'UK average farmgate price'!C296</f>
        <v>21.640955026287926</v>
      </c>
      <c r="C258" s="11">
        <v>1251.3299999999997</v>
      </c>
      <c r="D258" s="8">
        <f t="shared" si="16"/>
        <v>27079.976253044864</v>
      </c>
      <c r="E258" s="7"/>
      <c r="F258" s="7">
        <f t="shared" si="19"/>
        <v>22.309904568576364</v>
      </c>
      <c r="G258" s="8">
        <f t="shared" si="20"/>
        <v>1048.3850163969428</v>
      </c>
      <c r="H258" s="8">
        <f t="shared" si="17"/>
        <v>23389.369666941158</v>
      </c>
      <c r="I258" s="7"/>
      <c r="J258" s="7">
        <v>18.18525651918657</v>
      </c>
      <c r="K258" s="21">
        <v>202.94498360305701</v>
      </c>
      <c r="L258" s="8">
        <f t="shared" si="18"/>
        <v>3690.6065861037041</v>
      </c>
    </row>
    <row r="259" spans="1:14" x14ac:dyDescent="0.3">
      <c r="A259" s="6">
        <v>42491</v>
      </c>
      <c r="B259" s="7">
        <f>'UK average farmgate price'!C297</f>
        <v>20.443275277199383</v>
      </c>
      <c r="C259" s="11">
        <v>1344.2326029588014</v>
      </c>
      <c r="D259" s="8">
        <f t="shared" si="16"/>
        <v>27480.517138873038</v>
      </c>
      <c r="E259" s="7"/>
      <c r="F259" s="7">
        <f t="shared" si="19"/>
        <v>20.982211565389587</v>
      </c>
      <c r="G259" s="8">
        <f t="shared" si="20"/>
        <v>1121.8410756302524</v>
      </c>
      <c r="H259" s="8">
        <f t="shared" si="17"/>
        <v>23538.706791618177</v>
      </c>
      <c r="I259" s="7"/>
      <c r="J259" s="7">
        <v>17.724642636369175</v>
      </c>
      <c r="K259" s="21">
        <v>222.39152732854899</v>
      </c>
      <c r="L259" s="8">
        <f t="shared" si="18"/>
        <v>3941.8103472548601</v>
      </c>
    </row>
    <row r="260" spans="1:14" x14ac:dyDescent="0.3">
      <c r="A260" s="6">
        <v>42522</v>
      </c>
      <c r="B260" s="7">
        <f>'UK average farmgate price'!C298</f>
        <v>19.951810060771706</v>
      </c>
      <c r="C260" s="11">
        <v>1226.7869390812443</v>
      </c>
      <c r="D260" s="8">
        <f t="shared" ref="D260:D274" si="21">B260*C260</f>
        <v>24476.619993584496</v>
      </c>
      <c r="E260" s="7"/>
      <c r="F260" s="7">
        <f t="shared" si="19"/>
        <v>20.489178107389339</v>
      </c>
      <c r="G260" s="8">
        <f t="shared" si="20"/>
        <v>1023.0048473389353</v>
      </c>
      <c r="H260" s="8">
        <f t="shared" ref="H260:H272" si="22">D260-L260</f>
        <v>20960.528521850087</v>
      </c>
      <c r="I260" s="7"/>
      <c r="J260" s="7">
        <v>17.254173031949517</v>
      </c>
      <c r="K260" s="21">
        <v>203.78209174230901</v>
      </c>
      <c r="L260" s="8">
        <f t="shared" ref="L260:L275" si="23">J260*K260</f>
        <v>3516.0914717344103</v>
      </c>
    </row>
    <row r="261" spans="1:14" x14ac:dyDescent="0.3">
      <c r="A261" s="6">
        <v>42552</v>
      </c>
      <c r="B261" s="7">
        <f>'UK average farmgate price'!C299</f>
        <v>20.803041524271976</v>
      </c>
      <c r="C261" s="11">
        <v>1188.9889351064505</v>
      </c>
      <c r="D261" s="8">
        <f t="shared" si="21"/>
        <v>24734.586188919409</v>
      </c>
      <c r="E261" s="7"/>
      <c r="F261" s="7">
        <f t="shared" ref="F261:F272" si="24">H261/G261</f>
        <v>21.234667681860742</v>
      </c>
      <c r="G261" s="8">
        <f t="shared" si="20"/>
        <v>999.25806338028053</v>
      </c>
      <c r="H261" s="8">
        <f t="shared" si="22"/>
        <v>21218.912904299996</v>
      </c>
      <c r="I261" s="7"/>
      <c r="J261" s="7">
        <v>18.529790395383973</v>
      </c>
      <c r="K261" s="21">
        <v>189.73087172616999</v>
      </c>
      <c r="L261" s="8">
        <f t="shared" si="23"/>
        <v>3515.6732846194132</v>
      </c>
    </row>
    <row r="262" spans="1:14" x14ac:dyDescent="0.3">
      <c r="A262" s="6">
        <v>42583</v>
      </c>
      <c r="B262" s="7">
        <f>'UK average farmgate price'!C300</f>
        <v>21.46716707850976</v>
      </c>
      <c r="C262" s="11">
        <v>1148.3541667937793</v>
      </c>
      <c r="D262" s="8">
        <f t="shared" si="21"/>
        <v>24651.910763864926</v>
      </c>
      <c r="E262" s="7"/>
      <c r="F262" s="7">
        <f t="shared" si="24"/>
        <v>21.737684120282211</v>
      </c>
      <c r="G262" s="8">
        <f t="shared" si="20"/>
        <v>978.83275352112832</v>
      </c>
      <c r="H262" s="8">
        <f t="shared" si="22"/>
        <v>21277.557202628341</v>
      </c>
      <c r="I262" s="7"/>
      <c r="J262" s="7">
        <v>19.905175966232758</v>
      </c>
      <c r="K262" s="21">
        <v>169.52141327265099</v>
      </c>
      <c r="L262" s="8">
        <f t="shared" si="23"/>
        <v>3374.3535612365831</v>
      </c>
    </row>
    <row r="263" spans="1:14" x14ac:dyDescent="0.3">
      <c r="A263" s="6">
        <v>42614</v>
      </c>
      <c r="B263" s="7">
        <f>'UK average farmgate price'!C301</f>
        <v>22.702646997868751</v>
      </c>
      <c r="C263" s="11">
        <v>1090.0934351800531</v>
      </c>
      <c r="D263" s="8">
        <f t="shared" si="21"/>
        <v>24748.006453586866</v>
      </c>
      <c r="E263" s="7"/>
      <c r="F263" s="7">
        <f t="shared" si="24"/>
        <v>22.940636442601384</v>
      </c>
      <c r="G263" s="8">
        <f t="shared" ref="G263:G272" si="25">C263-K263</f>
        <v>938.69267605634013</v>
      </c>
      <c r="H263" s="8">
        <f t="shared" si="22"/>
        <v>21534.207412741092</v>
      </c>
      <c r="I263" s="7"/>
      <c r="J263" s="7">
        <v>21.22709991314975</v>
      </c>
      <c r="K263" s="21">
        <v>151.40075912371299</v>
      </c>
      <c r="L263" s="8">
        <f t="shared" si="23"/>
        <v>3213.799040845774</v>
      </c>
    </row>
    <row r="264" spans="1:14" x14ac:dyDescent="0.3">
      <c r="A264" s="6">
        <v>42644</v>
      </c>
      <c r="B264" s="7">
        <f>'UK average farmgate price'!C302</f>
        <v>24.198437162037585</v>
      </c>
      <c r="C264" s="11">
        <v>1124.5280729846465</v>
      </c>
      <c r="D264" s="8">
        <f t="shared" si="21"/>
        <v>27211.821911066185</v>
      </c>
      <c r="E264" s="7"/>
      <c r="F264" s="7">
        <f t="shared" si="24"/>
        <v>24.14419065106086</v>
      </c>
      <c r="G264" s="8">
        <f t="shared" si="25"/>
        <v>968.89490884353654</v>
      </c>
      <c r="H264" s="8">
        <f t="shared" si="22"/>
        <v>23393.183399960581</v>
      </c>
      <c r="I264" s="7"/>
      <c r="J264" s="7">
        <v>24.536149041108679</v>
      </c>
      <c r="K264" s="21">
        <v>155.63316414111</v>
      </c>
      <c r="L264" s="8">
        <f t="shared" si="23"/>
        <v>3818.6385111056056</v>
      </c>
    </row>
    <row r="265" spans="1:14" x14ac:dyDescent="0.3">
      <c r="A265" s="6">
        <v>42675</v>
      </c>
      <c r="B265" s="7">
        <f>'UK average farmgate price'!C303</f>
        <v>25.543297407207799</v>
      </c>
      <c r="C265" s="11">
        <v>1091.1673555988941</v>
      </c>
      <c r="D265" s="8">
        <f t="shared" si="21"/>
        <v>27872.012285099023</v>
      </c>
      <c r="E265" s="7"/>
      <c r="F265" s="7">
        <f t="shared" si="24"/>
        <v>25.37094500895601</v>
      </c>
      <c r="G265" s="8">
        <f t="shared" si="25"/>
        <v>935.19420952381108</v>
      </c>
      <c r="H265" s="8">
        <f t="shared" si="22"/>
        <v>23726.760862522697</v>
      </c>
      <c r="I265" s="7"/>
      <c r="J265" s="7">
        <v>26.576699431201245</v>
      </c>
      <c r="K265" s="21">
        <v>155.97314607508301</v>
      </c>
      <c r="L265" s="8">
        <f t="shared" si="23"/>
        <v>4145.2514225763271</v>
      </c>
    </row>
    <row r="266" spans="1:14" x14ac:dyDescent="0.3">
      <c r="A266" s="6">
        <v>42705</v>
      </c>
      <c r="B266" s="7">
        <f>'UK average farmgate price'!C304</f>
        <v>26.219464498726527</v>
      </c>
      <c r="C266" s="11">
        <v>1166.8347979107436</v>
      </c>
      <c r="D266" s="8">
        <f t="shared" si="21"/>
        <v>30593.783559699485</v>
      </c>
      <c r="E266" s="7"/>
      <c r="F266" s="7">
        <f t="shared" si="24"/>
        <v>26.061349413339055</v>
      </c>
      <c r="G266" s="8">
        <f t="shared" si="25"/>
        <v>991.26073741496771</v>
      </c>
      <c r="H266" s="8">
        <f t="shared" si="22"/>
        <v>25833.592437495608</v>
      </c>
      <c r="I266" s="7"/>
      <c r="J266" s="7">
        <v>27.112154886446898</v>
      </c>
      <c r="K266" s="21">
        <v>175.574060495776</v>
      </c>
      <c r="L266" s="8">
        <f t="shared" si="23"/>
        <v>4760.1911222038761</v>
      </c>
    </row>
    <row r="267" spans="1:14" x14ac:dyDescent="0.3">
      <c r="A267" s="6">
        <v>42736</v>
      </c>
      <c r="B267" s="7">
        <f>'UK average farmgate price'!C305</f>
        <v>26.951692164508586</v>
      </c>
      <c r="C267" s="11">
        <v>1216.5</v>
      </c>
      <c r="D267" s="8">
        <f t="shared" si="21"/>
        <v>32786.733518124696</v>
      </c>
      <c r="E267" s="7"/>
      <c r="F267" s="7">
        <f t="shared" si="24"/>
        <v>27.097328688555425</v>
      </c>
      <c r="G267" s="8">
        <f t="shared" si="25"/>
        <v>1027.7575108590113</v>
      </c>
      <c r="H267" s="8">
        <f t="shared" si="22"/>
        <v>27849.4830838782</v>
      </c>
      <c r="I267" s="7"/>
      <c r="J267" s="7">
        <v>26.158659116540633</v>
      </c>
      <c r="K267" s="21">
        <v>188.74248914098877</v>
      </c>
      <c r="L267" s="8">
        <f t="shared" si="23"/>
        <v>4937.2504342464972</v>
      </c>
      <c r="N267" s="14"/>
    </row>
    <row r="268" spans="1:14" x14ac:dyDescent="0.3">
      <c r="A268" s="6">
        <v>42767</v>
      </c>
      <c r="B268" s="7">
        <f>'UK average farmgate price'!C306</f>
        <v>27.472981420082434</v>
      </c>
      <c r="C268" s="11">
        <v>1118.26</v>
      </c>
      <c r="D268" s="8">
        <f t="shared" si="21"/>
        <v>30721.936202821384</v>
      </c>
      <c r="E268" s="7"/>
      <c r="F268" s="7">
        <f t="shared" si="24"/>
        <v>27.73726940907709</v>
      </c>
      <c r="G268" s="8">
        <f t="shared" si="25"/>
        <v>940.53049492944092</v>
      </c>
      <c r="H268" s="8">
        <f t="shared" si="22"/>
        <v>26087.747725310517</v>
      </c>
      <c r="I268" s="7"/>
      <c r="J268" s="7">
        <v>26.07439026891501</v>
      </c>
      <c r="K268" s="21">
        <v>177.72950507055913</v>
      </c>
      <c r="L268" s="8">
        <f t="shared" si="23"/>
        <v>4634.1884775108683</v>
      </c>
      <c r="N268" s="14"/>
    </row>
    <row r="269" spans="1:14" x14ac:dyDescent="0.3">
      <c r="A269" s="6">
        <v>42795</v>
      </c>
      <c r="B269" s="7">
        <f>'UK average farmgate price'!C307</f>
        <v>27.475370090405253</v>
      </c>
      <c r="C269" s="11">
        <v>1283.5400000000002</v>
      </c>
      <c r="D269" s="8">
        <f t="shared" si="21"/>
        <v>35265.736525838765</v>
      </c>
      <c r="E269" s="7"/>
      <c r="F269" s="7">
        <f t="shared" si="24"/>
        <v>27.693773064751948</v>
      </c>
      <c r="G269" s="8">
        <f t="shared" si="25"/>
        <v>1079.6756113074071</v>
      </c>
      <c r="H269" s="8">
        <f t="shared" si="22"/>
        <v>29900.291363094664</v>
      </c>
      <c r="I269" s="7"/>
      <c r="J269" s="7">
        <v>26.318697429959936</v>
      </c>
      <c r="K269" s="21">
        <v>203.86438869259308</v>
      </c>
      <c r="L269" s="8">
        <f t="shared" si="23"/>
        <v>5365.4451627441031</v>
      </c>
      <c r="N269" s="14"/>
    </row>
    <row r="270" spans="1:14" x14ac:dyDescent="0.3">
      <c r="A270" s="6">
        <v>42826</v>
      </c>
      <c r="B270" s="7">
        <f>'UK average farmgate price'!C308</f>
        <v>26.931571292499605</v>
      </c>
      <c r="C270" s="11">
        <v>1297.1699999999998</v>
      </c>
      <c r="D270" s="8">
        <f t="shared" si="21"/>
        <v>34934.826333491706</v>
      </c>
      <c r="E270" s="7"/>
      <c r="F270" s="7">
        <f t="shared" si="24"/>
        <v>27.083865879616024</v>
      </c>
      <c r="G270" s="8">
        <f t="shared" si="25"/>
        <v>1085.4732082384576</v>
      </c>
      <c r="H270" s="8">
        <f t="shared" si="22"/>
        <v>29398.810787846902</v>
      </c>
      <c r="I270" s="7"/>
      <c r="J270" s="7">
        <v>26.150682301697969</v>
      </c>
      <c r="K270" s="21">
        <v>211.69679176154236</v>
      </c>
      <c r="L270" s="8">
        <f t="shared" si="23"/>
        <v>5536.0155456448065</v>
      </c>
      <c r="N270" s="14"/>
    </row>
    <row r="271" spans="1:14" x14ac:dyDescent="0.3">
      <c r="A271" s="6">
        <v>42856</v>
      </c>
      <c r="B271" s="7">
        <f>'UK average farmgate price'!C309</f>
        <v>26.774579844168024</v>
      </c>
      <c r="C271" s="11">
        <v>1363.44</v>
      </c>
      <c r="D271" s="8">
        <f t="shared" si="21"/>
        <v>36505.533142732449</v>
      </c>
      <c r="E271" s="7"/>
      <c r="F271" s="7">
        <f t="shared" si="24"/>
        <v>26.835231332217155</v>
      </c>
      <c r="G271" s="8">
        <f t="shared" si="25"/>
        <v>1134.3625759564168</v>
      </c>
      <c r="H271" s="8">
        <f t="shared" si="22"/>
        <v>30440.882140400197</v>
      </c>
      <c r="I271" s="7"/>
      <c r="J271" s="7">
        <v>26.47424130794494</v>
      </c>
      <c r="K271" s="21">
        <v>229.07742404358331</v>
      </c>
      <c r="L271" s="8">
        <f t="shared" si="23"/>
        <v>6064.6510023322526</v>
      </c>
      <c r="N271" s="14"/>
    </row>
    <row r="272" spans="1:14" x14ac:dyDescent="0.3">
      <c r="A272" s="6">
        <v>42887</v>
      </c>
      <c r="B272" s="7">
        <f>'UK average farmgate price'!C310</f>
        <v>26.759589517580643</v>
      </c>
      <c r="C272" s="11">
        <v>1265.5299999999997</v>
      </c>
      <c r="D272" s="8">
        <f t="shared" si="21"/>
        <v>33865.063322183822</v>
      </c>
      <c r="E272" s="7"/>
      <c r="F272" s="7">
        <f t="shared" si="24"/>
        <v>26.681303334762902</v>
      </c>
      <c r="G272" s="8">
        <f t="shared" si="25"/>
        <v>1055.3913342387382</v>
      </c>
      <c r="H272" s="8">
        <f t="shared" si="22"/>
        <v>28159.216325703914</v>
      </c>
      <c r="I272" s="7"/>
      <c r="J272" s="7">
        <v>27.152770651748192</v>
      </c>
      <c r="K272" s="21">
        <v>210.13866576126168</v>
      </c>
      <c r="L272" s="8">
        <f t="shared" si="23"/>
        <v>5705.8469964799087</v>
      </c>
      <c r="N272" s="14"/>
    </row>
    <row r="273" spans="1:18" x14ac:dyDescent="0.3">
      <c r="A273" s="6">
        <v>42917</v>
      </c>
      <c r="B273" s="7">
        <f>'UK average farmgate price'!C311</f>
        <v>27.880496473409465</v>
      </c>
      <c r="C273" s="11">
        <v>1235.0872999390067</v>
      </c>
      <c r="D273" s="8">
        <f t="shared" si="21"/>
        <v>34434.847110302297</v>
      </c>
      <c r="E273" s="7"/>
      <c r="F273" s="7">
        <f t="shared" ref="F273" si="26">H273/G273</f>
        <v>27.78162127089492</v>
      </c>
      <c r="G273" s="8">
        <f t="shared" ref="G273" si="27">C273-K273</f>
        <v>1034.7081346279899</v>
      </c>
      <c r="H273" s="8">
        <f t="shared" ref="H273" si="28">D273-L273</f>
        <v>28745.869522148969</v>
      </c>
      <c r="I273" s="7"/>
      <c r="J273" s="7">
        <v>28.391063408829119</v>
      </c>
      <c r="K273" s="21">
        <v>200.37916531101675</v>
      </c>
      <c r="L273" s="8">
        <f t="shared" si="23"/>
        <v>5688.9775881533287</v>
      </c>
      <c r="N273" s="14"/>
    </row>
    <row r="274" spans="1:18" x14ac:dyDescent="0.3">
      <c r="A274" s="6">
        <v>42948</v>
      </c>
      <c r="B274" s="7">
        <f>'UK average farmgate price'!C312</f>
        <v>29.070982242749551</v>
      </c>
      <c r="C274" s="11">
        <v>1197.8579903749664</v>
      </c>
      <c r="D274" s="8">
        <f t="shared" si="21"/>
        <v>34822.90836752631</v>
      </c>
      <c r="E274" s="7"/>
      <c r="F274" s="7">
        <f t="shared" ref="F274" si="29">H274/G274</f>
        <v>28.862386348580181</v>
      </c>
      <c r="G274" s="8">
        <f t="shared" ref="G274" si="30">C274-K274</f>
        <v>1018.6222199141544</v>
      </c>
      <c r="H274" s="8">
        <f t="shared" ref="H274" si="31">D274-L274</f>
        <v>29399.868054410726</v>
      </c>
      <c r="I274" s="7"/>
      <c r="J274" s="7">
        <v>30.256462195983769</v>
      </c>
      <c r="K274" s="21">
        <v>179.23577046081203</v>
      </c>
      <c r="L274" s="8">
        <f t="shared" si="23"/>
        <v>5423.0403131155836</v>
      </c>
      <c r="N274" s="14"/>
    </row>
    <row r="275" spans="1:18" x14ac:dyDescent="0.3">
      <c r="A275" s="6">
        <v>42979</v>
      </c>
      <c r="B275" s="7">
        <f>'UK average farmgate price'!C313</f>
        <v>30.447300205392178</v>
      </c>
      <c r="C275" s="11">
        <v>1143.4411150537444</v>
      </c>
      <c r="D275" s="8">
        <f t="shared" ref="D275:D276" si="32">B275*C275</f>
        <v>34814.694897229732</v>
      </c>
      <c r="F275" s="7">
        <f t="shared" ref="F275" si="33">H275/G275</f>
        <v>30.310623777944393</v>
      </c>
      <c r="G275" s="8">
        <f t="shared" ref="G275" si="34">C275-K275</f>
        <v>984.25634987824606</v>
      </c>
      <c r="H275" s="8">
        <f t="shared" ref="H275" si="35">D275-L275</f>
        <v>29833.423922212321</v>
      </c>
      <c r="J275" s="7">
        <v>31.292385106864018</v>
      </c>
      <c r="K275" s="21">
        <v>159.18476517549831</v>
      </c>
      <c r="L275" s="8">
        <f t="shared" si="23"/>
        <v>4981.270975017409</v>
      </c>
      <c r="N275" s="14"/>
    </row>
    <row r="276" spans="1:18" x14ac:dyDescent="0.3">
      <c r="A276" s="6">
        <v>43009</v>
      </c>
      <c r="B276" s="7">
        <f>'UK average farmgate price'!C314</f>
        <v>31.810579957090134</v>
      </c>
      <c r="C276" s="11">
        <v>1191.2900000000002</v>
      </c>
      <c r="D276" s="8">
        <f t="shared" si="32"/>
        <v>37895.625797081913</v>
      </c>
      <c r="F276" s="7">
        <f t="shared" ref="F276" si="36">H276/G276</f>
        <v>31.637894129414196</v>
      </c>
      <c r="G276" s="8">
        <f t="shared" ref="G276" si="37">C276-K276</f>
        <v>1024.9063228099469</v>
      </c>
      <c r="H276" s="8">
        <f t="shared" ref="H276:H277" si="38">D276-L276</f>
        <v>32425.877733628309</v>
      </c>
      <c r="J276" s="7">
        <v>32.874306878106395</v>
      </c>
      <c r="K276" s="21">
        <v>166.38367719005336</v>
      </c>
      <c r="L276" s="8">
        <f t="shared" ref="L276" si="39">J276*K276</f>
        <v>5469.748063453605</v>
      </c>
      <c r="N276" s="14"/>
    </row>
    <row r="277" spans="1:18" x14ac:dyDescent="0.3">
      <c r="A277" s="6">
        <v>43040</v>
      </c>
      <c r="B277" s="7">
        <f>'UK average farmgate price'!C315</f>
        <v>31.951181183840355</v>
      </c>
      <c r="C277" s="11">
        <v>1170.5600000000002</v>
      </c>
      <c r="D277" s="8">
        <f t="shared" ref="D277:D279" si="40">B277*C277</f>
        <v>37400.774646556172</v>
      </c>
      <c r="F277" s="7">
        <f t="shared" ref="F277" si="41">H277/G277</f>
        <v>31.711357020150611</v>
      </c>
      <c r="G277" s="8">
        <f t="shared" ref="G277" si="42">C277-K277</f>
        <v>999.4316586769595</v>
      </c>
      <c r="H277" s="8">
        <f t="shared" si="38"/>
        <v>31693.334145546371</v>
      </c>
      <c r="J277" s="7">
        <v>33.351813363490784</v>
      </c>
      <c r="K277" s="21">
        <v>171.1283413230407</v>
      </c>
      <c r="L277" s="8">
        <f t="shared" ref="L277:L291" si="43">J277*K277</f>
        <v>5707.4405010098008</v>
      </c>
      <c r="N277" s="14"/>
    </row>
    <row r="278" spans="1:18" x14ac:dyDescent="0.3">
      <c r="A278" s="6">
        <v>43070</v>
      </c>
      <c r="B278" s="7">
        <f>'UK average farmgate price'!C316</f>
        <v>31.621189938234043</v>
      </c>
      <c r="C278" s="11">
        <v>1218.9000000000003</v>
      </c>
      <c r="D278" s="8">
        <f t="shared" si="40"/>
        <v>38543.068415713482</v>
      </c>
      <c r="F278" s="7">
        <f t="shared" ref="F278" si="44">H278/G278</f>
        <v>31.426733582952306</v>
      </c>
      <c r="G278" s="8">
        <f t="shared" ref="G278" si="45">C278-K278</f>
        <v>1031.5698279309497</v>
      </c>
      <c r="H278" s="8">
        <f t="shared" ref="H278" si="46">D278-L278</f>
        <v>32418.870154597909</v>
      </c>
      <c r="J278" s="7">
        <v>32.692001472449256</v>
      </c>
      <c r="K278" s="21">
        <v>187.33017206905052</v>
      </c>
      <c r="L278" s="8">
        <f t="shared" si="43"/>
        <v>6124.1982611155718</v>
      </c>
      <c r="N278" s="14"/>
    </row>
    <row r="279" spans="1:18" x14ac:dyDescent="0.3">
      <c r="A279" s="6">
        <v>43101</v>
      </c>
      <c r="B279" s="7">
        <f>'UK average farmgate price'!C317</f>
        <v>30.362201248048649</v>
      </c>
      <c r="C279" s="11">
        <v>1234.143256829992</v>
      </c>
      <c r="D279" s="8">
        <f t="shared" si="40"/>
        <v>37471.305932794407</v>
      </c>
      <c r="F279" s="7">
        <f t="shared" ref="F279:F281" si="47">H279/G279</f>
        <v>30.431313058061217</v>
      </c>
      <c r="G279" s="8">
        <f t="shared" ref="G279:G280" si="48">C279-K279</f>
        <v>1038.0313466267437</v>
      </c>
      <c r="H279" s="8">
        <f t="shared" ref="H279:H280" si="49">D279-L279</f>
        <v>31588.656873279295</v>
      </c>
      <c r="J279" s="7">
        <v>29.996388559054854</v>
      </c>
      <c r="K279" s="21">
        <v>196.1119102032483</v>
      </c>
      <c r="L279" s="8">
        <f t="shared" si="43"/>
        <v>5882.6490595151099</v>
      </c>
      <c r="N279" s="14"/>
    </row>
    <row r="280" spans="1:18" x14ac:dyDescent="0.3">
      <c r="A280" s="6">
        <v>43132</v>
      </c>
      <c r="B280" s="7">
        <f>'UK average farmgate price'!C318</f>
        <v>29.408421694742302</v>
      </c>
      <c r="C280" s="11">
        <v>1127.1818421933303</v>
      </c>
      <c r="D280" s="8">
        <f t="shared" ref="D280:D281" si="50">B280*C280</f>
        <v>33148.638941877929</v>
      </c>
      <c r="F280" s="7">
        <f t="shared" si="47"/>
        <v>29.52354849097684</v>
      </c>
      <c r="G280" s="8">
        <f t="shared" si="48"/>
        <v>943.28417642713146</v>
      </c>
      <c r="H280" s="8">
        <f t="shared" si="49"/>
        <v>27849.096123517567</v>
      </c>
      <c r="J280" s="7">
        <v>28.81789062563751</v>
      </c>
      <c r="K280" s="21">
        <v>183.89766576619888</v>
      </c>
      <c r="L280" s="8">
        <f t="shared" si="43"/>
        <v>5299.5428183603626</v>
      </c>
      <c r="N280" s="14"/>
    </row>
    <row r="281" spans="1:18" x14ac:dyDescent="0.3">
      <c r="A281" s="6">
        <v>43160</v>
      </c>
      <c r="B281" s="7">
        <f>'UK average farmgate price'!C319</f>
        <v>28.49458732950546</v>
      </c>
      <c r="C281" s="11">
        <v>1268.043812715001</v>
      </c>
      <c r="D281" s="8">
        <f t="shared" si="50"/>
        <v>36132.385159046658</v>
      </c>
      <c r="F281" s="7">
        <f t="shared" si="47"/>
        <v>28.564263434303854</v>
      </c>
      <c r="G281" s="8">
        <f t="shared" ref="G281" si="51">C281-K281</f>
        <v>1057.4971799231912</v>
      </c>
      <c r="H281" s="8">
        <f t="shared" ref="H281" si="52">D281-L281</f>
        <v>30206.628028359453</v>
      </c>
      <c r="J281" s="7">
        <v>28.144630251800994</v>
      </c>
      <c r="K281" s="21">
        <v>210.54663279180977</v>
      </c>
      <c r="L281" s="8">
        <f t="shared" si="43"/>
        <v>5925.7571306872042</v>
      </c>
      <c r="N281" s="14"/>
    </row>
    <row r="282" spans="1:18" x14ac:dyDescent="0.3">
      <c r="A282" s="6">
        <v>43191</v>
      </c>
      <c r="B282" s="7">
        <f>'UK average farmgate price'!C320</f>
        <v>27.412115842370277</v>
      </c>
      <c r="C282" s="11">
        <v>1284.7554426666679</v>
      </c>
      <c r="D282" s="8">
        <f t="shared" ref="D282:D285" si="53">B282*C282</f>
        <v>35217.865023494407</v>
      </c>
      <c r="F282" s="7">
        <f t="shared" ref="F282:F283" si="54">H282/G282</f>
        <v>27.391844068404904</v>
      </c>
      <c r="G282" s="8">
        <f t="shared" ref="G282:G283" si="55">C282-K282</f>
        <v>1070.6662220928063</v>
      </c>
      <c r="H282" s="8">
        <f t="shared" ref="H282:H284" si="56">D282-L282</f>
        <v>29327.522204874324</v>
      </c>
      <c r="J282" s="7">
        <v>27.513495554942676</v>
      </c>
      <c r="K282" s="21">
        <v>214.08922057386161</v>
      </c>
      <c r="L282" s="8">
        <f t="shared" si="43"/>
        <v>5890.3428186200836</v>
      </c>
      <c r="N282" s="14"/>
    </row>
    <row r="283" spans="1:18" x14ac:dyDescent="0.3">
      <c r="A283" s="6">
        <v>43221</v>
      </c>
      <c r="B283" s="7">
        <f>'UK average farmgate price'!C321</f>
        <v>26.802697924477751</v>
      </c>
      <c r="C283" s="11">
        <v>1371.9282727176558</v>
      </c>
      <c r="D283" s="8">
        <f t="shared" si="53"/>
        <v>36771.379067701862</v>
      </c>
      <c r="F283" s="7">
        <f t="shared" si="54"/>
        <v>26.71154160755394</v>
      </c>
      <c r="G283" s="8">
        <f t="shared" si="55"/>
        <v>1139.7176610445254</v>
      </c>
      <c r="H283" s="8">
        <f t="shared" si="56"/>
        <v>30443.615723854899</v>
      </c>
      <c r="J283" s="7">
        <v>27.250104111323697</v>
      </c>
      <c r="K283" s="21">
        <v>232.21061167313044</v>
      </c>
      <c r="L283" s="8">
        <f t="shared" si="43"/>
        <v>6327.763343846962</v>
      </c>
      <c r="N283" s="14"/>
    </row>
    <row r="284" spans="1:18" x14ac:dyDescent="0.3">
      <c r="A284" s="6">
        <v>43252</v>
      </c>
      <c r="B284" s="7">
        <f>'UK average farmgate price'!C322</f>
        <v>27.199106312268384</v>
      </c>
      <c r="C284" s="11">
        <v>1268.756059333333</v>
      </c>
      <c r="D284" s="8">
        <f t="shared" si="53"/>
        <v>34509.030942142017</v>
      </c>
      <c r="F284" s="7">
        <f t="shared" ref="F284" si="57">H284/G284</f>
        <v>27.114830582586777</v>
      </c>
      <c r="G284" s="8">
        <f t="shared" ref="G284" si="58">C284-K284</f>
        <v>1055.0108670079023</v>
      </c>
      <c r="H284" s="8">
        <f t="shared" si="56"/>
        <v>28606.440921707261</v>
      </c>
      <c r="J284" s="7">
        <v>27.615077355508234</v>
      </c>
      <c r="K284" s="21">
        <v>213.74519232543076</v>
      </c>
      <c r="L284" s="8">
        <f t="shared" si="43"/>
        <v>5902.5900204347554</v>
      </c>
      <c r="N284" s="18"/>
      <c r="O284" s="15"/>
      <c r="P284" s="15"/>
      <c r="Q284" s="15"/>
      <c r="R284" s="15"/>
    </row>
    <row r="285" spans="1:18" x14ac:dyDescent="0.3">
      <c r="A285" s="6">
        <v>43282</v>
      </c>
      <c r="B285" s="7">
        <f>'UK average farmgate price'!C323</f>
        <v>28.563847929096976</v>
      </c>
      <c r="C285" s="11">
        <v>1231.1508785000003</v>
      </c>
      <c r="D285" s="8">
        <f t="shared" si="53"/>
        <v>35166.406471248156</v>
      </c>
      <c r="F285" s="7">
        <f t="shared" ref="F285" si="59">H285/G285</f>
        <v>28.640570158904051</v>
      </c>
      <c r="G285" s="8">
        <f t="shared" ref="G285" si="60">C285-K285</f>
        <v>1024.7475141415525</v>
      </c>
      <c r="H285" s="8">
        <f t="shared" ref="H285" si="61">D285-L285</f>
        <v>29349.353073933657</v>
      </c>
      <c r="J285" s="7">
        <v>28.18293885564961</v>
      </c>
      <c r="K285" s="21">
        <v>206.40336435844767</v>
      </c>
      <c r="L285" s="8">
        <f t="shared" si="43"/>
        <v>5817.0533973144984</v>
      </c>
      <c r="N285" s="18"/>
      <c r="O285" s="18"/>
      <c r="P285" s="15"/>
      <c r="Q285" s="18"/>
      <c r="R285" s="15"/>
    </row>
    <row r="286" spans="1:18" x14ac:dyDescent="0.3">
      <c r="A286" s="6">
        <v>43313</v>
      </c>
      <c r="B286" s="7">
        <f>'UK average farmgate price'!C324</f>
        <v>29.686052736906841</v>
      </c>
      <c r="C286" s="11">
        <v>1196.0696194999998</v>
      </c>
      <c r="D286" s="8">
        <f t="shared" ref="D286" si="62">B286*C286</f>
        <v>35506.585801489091</v>
      </c>
      <c r="F286" s="7">
        <f t="shared" ref="F286" si="63">H286/G286</f>
        <v>29.857198963793909</v>
      </c>
      <c r="G286" s="8">
        <f t="shared" ref="G286" si="64">C286-K286</f>
        <v>1012.0895343462206</v>
      </c>
      <c r="H286" s="8">
        <f t="shared" ref="H286" si="65">D286-L286</f>
        <v>30218.158596148638</v>
      </c>
      <c r="J286" s="7">
        <v>28.744563309230653</v>
      </c>
      <c r="K286" s="21">
        <v>183.98008515377919</v>
      </c>
      <c r="L286" s="8">
        <f t="shared" si="43"/>
        <v>5288.427205340452</v>
      </c>
      <c r="N286" s="15"/>
      <c r="O286" s="15"/>
      <c r="P286" s="15"/>
      <c r="Q286" s="15"/>
      <c r="R286" s="15"/>
    </row>
    <row r="287" spans="1:18" s="15" customFormat="1" x14ac:dyDescent="0.3">
      <c r="A287" s="6">
        <v>43344</v>
      </c>
      <c r="B287" s="7">
        <f>'UK average farmgate price'!C325</f>
        <v>30.613962176380259</v>
      </c>
      <c r="C287" s="11">
        <v>1153.7090450000003</v>
      </c>
      <c r="D287" s="8">
        <f t="shared" ref="D287:D292" si="66">B287*C287</f>
        <v>35319.605066177799</v>
      </c>
      <c r="F287" s="7">
        <f t="shared" ref="F287" si="67">H287/G287</f>
        <v>30.804447594210991</v>
      </c>
      <c r="G287" s="8">
        <f t="shared" ref="G287" si="68">C287-K287</f>
        <v>987.87782574352445</v>
      </c>
      <c r="H287" s="8">
        <f t="shared" ref="H287" si="69">D287-L287</f>
        <v>30431.030712599495</v>
      </c>
      <c r="J287" s="7">
        <v>29.479216130091864</v>
      </c>
      <c r="K287" s="21">
        <v>165.83121925647583</v>
      </c>
      <c r="L287" s="8">
        <f t="shared" si="43"/>
        <v>4888.5743535783031</v>
      </c>
    </row>
    <row r="288" spans="1:18" x14ac:dyDescent="0.3">
      <c r="A288" s="6">
        <v>43374</v>
      </c>
      <c r="B288" s="7">
        <f>'UK average farmgate price'!C326</f>
        <v>31.456904313185031</v>
      </c>
      <c r="C288" s="11">
        <v>1199.8637404999999</v>
      </c>
      <c r="D288" s="8">
        <f t="shared" si="66"/>
        <v>37743.998873768775</v>
      </c>
      <c r="F288" s="7">
        <f t="shared" ref="F288" si="70">H288/G288</f>
        <v>31.690445350759635</v>
      </c>
      <c r="G288" s="8">
        <f t="shared" ref="G288" si="71">C288-K288</f>
        <v>1027.0389079796744</v>
      </c>
      <c r="H288" s="8">
        <f t="shared" ref="H288" si="72">D288-L288</f>
        <v>32547.320386433723</v>
      </c>
      <c r="J288" s="7">
        <v>30.069049751423204</v>
      </c>
      <c r="K288" s="21">
        <v>172.82483252032557</v>
      </c>
      <c r="L288" s="8">
        <f t="shared" si="43"/>
        <v>5196.6784873350525</v>
      </c>
      <c r="N288" s="15"/>
      <c r="O288" s="15"/>
      <c r="P288" s="15"/>
      <c r="Q288" s="15"/>
      <c r="R288" s="15"/>
    </row>
    <row r="289" spans="1:19" x14ac:dyDescent="0.3">
      <c r="A289" s="6">
        <v>43405</v>
      </c>
      <c r="B289" s="7">
        <f>'UK average farmgate price'!C327</f>
        <v>31.602031871800214</v>
      </c>
      <c r="C289" s="11">
        <v>1174.0222228073806</v>
      </c>
      <c r="D289" s="8">
        <f t="shared" si="66"/>
        <v>37101.487703360574</v>
      </c>
      <c r="F289" s="7">
        <f t="shared" ref="F289" si="73">H289/G289</f>
        <v>31.821477627324089</v>
      </c>
      <c r="G289" s="8">
        <f t="shared" ref="G289" si="74">C289-K289</f>
        <v>1000.2923460680436</v>
      </c>
      <c r="H289" s="8">
        <f t="shared" ref="H289" si="75">D289-L289</f>
        <v>31830.780511187775</v>
      </c>
      <c r="J289" s="7">
        <v>30.338519148787114</v>
      </c>
      <c r="K289" s="21">
        <v>173.72987673933699</v>
      </c>
      <c r="L289" s="8">
        <f t="shared" si="43"/>
        <v>5270.7071921728002</v>
      </c>
      <c r="N289" s="15"/>
      <c r="O289" s="15"/>
      <c r="P289" s="15"/>
      <c r="Q289" s="15"/>
      <c r="R289" s="15"/>
      <c r="S289" s="17"/>
    </row>
    <row r="290" spans="1:19" x14ac:dyDescent="0.3">
      <c r="A290" s="6">
        <v>43435</v>
      </c>
      <c r="B290" s="7">
        <f>'UK average farmgate price'!C328</f>
        <v>30.418016661055084</v>
      </c>
      <c r="C290" s="11">
        <v>1241.207550381441</v>
      </c>
      <c r="D290" s="8">
        <f t="shared" si="66"/>
        <v>37755.071947330041</v>
      </c>
      <c r="F290" s="7">
        <f t="shared" ref="F290" si="76">H290/G290</f>
        <v>30.542290465618116</v>
      </c>
      <c r="G290" s="8">
        <f t="shared" ref="G290" si="77">C290-K290</f>
        <v>1049.114675743486</v>
      </c>
      <c r="H290" s="8">
        <f t="shared" ref="H290" si="78">D290-L290</f>
        <v>32042.365158300316</v>
      </c>
      <c r="J290" s="7">
        <v>29.739295639136472</v>
      </c>
      <c r="K290" s="21">
        <v>192.09287463795499</v>
      </c>
      <c r="L290" s="8">
        <f t="shared" si="43"/>
        <v>5712.706789029724</v>
      </c>
      <c r="N290" s="15"/>
      <c r="O290" s="15"/>
      <c r="P290" s="15"/>
      <c r="Q290" s="15"/>
      <c r="R290" s="15"/>
      <c r="S290" s="17"/>
    </row>
    <row r="291" spans="1:19" x14ac:dyDescent="0.3">
      <c r="A291" s="6">
        <v>43466</v>
      </c>
      <c r="B291" s="7">
        <f>'UK average farmgate price'!C329</f>
        <v>29.610936415519046</v>
      </c>
      <c r="C291" s="11">
        <v>1265.696169804613</v>
      </c>
      <c r="D291" s="8">
        <f t="shared" si="66"/>
        <v>37478.448805450389</v>
      </c>
      <c r="F291" s="7">
        <f t="shared" ref="F291" si="79">H291/G291</f>
        <v>29.915059785668667</v>
      </c>
      <c r="G291" s="8">
        <f t="shared" ref="G291" si="80">C291-K291</f>
        <v>1062.674316804613</v>
      </c>
      <c r="H291" s="8">
        <f t="shared" ref="H291:H294" si="81">D291-L291</f>
        <v>31789.965719904605</v>
      </c>
      <c r="J291" s="7">
        <v>28.019067905688882</v>
      </c>
      <c r="K291" s="21">
        <v>203.02185299999999</v>
      </c>
      <c r="L291" s="8">
        <f t="shared" si="43"/>
        <v>5688.4830855457858</v>
      </c>
      <c r="N291" s="15"/>
      <c r="O291" s="15"/>
      <c r="P291" s="15"/>
      <c r="Q291" s="15"/>
      <c r="R291" s="15"/>
      <c r="S291" s="17"/>
    </row>
    <row r="292" spans="1:19" x14ac:dyDescent="0.3">
      <c r="A292" s="6">
        <v>43497</v>
      </c>
      <c r="B292" s="7">
        <f>'UK average farmgate price'!C330</f>
        <v>29.352397565934435</v>
      </c>
      <c r="C292" s="11">
        <v>1156.3163970021446</v>
      </c>
      <c r="D292" s="8">
        <f t="shared" si="66"/>
        <v>33940.658596815825</v>
      </c>
      <c r="F292" s="7">
        <f t="shared" ref="F292" si="82">H292/G292</f>
        <v>29.695980181755431</v>
      </c>
      <c r="G292" s="8">
        <f t="shared" ref="G292" si="83">C292-K292</f>
        <v>966.94729400214464</v>
      </c>
      <c r="H292" s="8">
        <f t="shared" si="81"/>
        <v>28714.447679489731</v>
      </c>
      <c r="J292" s="7">
        <v>27.598012740896255</v>
      </c>
      <c r="K292" s="21">
        <v>189.369103</v>
      </c>
      <c r="L292" s="8">
        <f t="shared" ref="L292:L293" si="84">J292*K292</f>
        <v>5226.2109173260951</v>
      </c>
      <c r="N292" s="15"/>
      <c r="O292" s="15"/>
      <c r="P292" s="15"/>
      <c r="Q292" s="15"/>
      <c r="R292" s="15"/>
      <c r="S292" s="17"/>
    </row>
    <row r="293" spans="1:19" x14ac:dyDescent="0.3">
      <c r="A293" s="6">
        <v>43525</v>
      </c>
      <c r="B293" s="7">
        <f>'UK average farmgate price'!C331</f>
        <v>28.914002185050993</v>
      </c>
      <c r="C293" s="11">
        <v>1328.605870494745</v>
      </c>
      <c r="D293" s="8">
        <f t="shared" ref="D293" si="85">B293*C293</f>
        <v>38415.313042556634</v>
      </c>
      <c r="F293" s="7">
        <f t="shared" ref="F293" si="86">H293/G293</f>
        <v>29.266174288788491</v>
      </c>
      <c r="G293" s="8">
        <f t="shared" ref="G293" si="87">C293-K293</f>
        <v>1111.821219494745</v>
      </c>
      <c r="H293" s="8">
        <f t="shared" si="81"/>
        <v>32538.753587706571</v>
      </c>
      <c r="J293" s="7">
        <v>27.107820723202693</v>
      </c>
      <c r="K293" s="21">
        <v>216.784651</v>
      </c>
      <c r="L293" s="8">
        <f t="shared" si="84"/>
        <v>5876.559454850063</v>
      </c>
      <c r="N293" s="15"/>
      <c r="O293" s="15"/>
      <c r="P293" s="15"/>
      <c r="Q293" s="15"/>
      <c r="R293" s="15"/>
      <c r="S293" s="17"/>
    </row>
    <row r="294" spans="1:19" x14ac:dyDescent="0.3">
      <c r="A294" s="6">
        <v>43556</v>
      </c>
      <c r="B294" s="7">
        <f>'UK average farmgate price'!C332</f>
        <v>28.226547372422488</v>
      </c>
      <c r="C294" s="11">
        <v>1339.114134436235</v>
      </c>
      <c r="D294" s="8">
        <f t="shared" ref="D294" si="88">B294*C294</f>
        <v>37798.568552744924</v>
      </c>
      <c r="F294" s="7">
        <f t="shared" ref="F294" si="89">H294/G294</f>
        <v>28.465983320774765</v>
      </c>
      <c r="G294" s="8">
        <f t="shared" ref="G294" si="90">C294-K294</f>
        <v>1118.461239436235</v>
      </c>
      <c r="H294" s="8">
        <f t="shared" si="81"/>
        <v>31838.098986724937</v>
      </c>
      <c r="J294" s="7">
        <v>27.012877243328191</v>
      </c>
      <c r="K294" s="21">
        <v>220.652895</v>
      </c>
      <c r="L294" s="8">
        <f t="shared" ref="L294" si="91">J294*K294</f>
        <v>5960.469566019985</v>
      </c>
      <c r="N294" s="15"/>
      <c r="O294" s="15"/>
      <c r="P294" s="15"/>
      <c r="Q294" s="15"/>
      <c r="R294" s="15"/>
      <c r="S294" s="17"/>
    </row>
    <row r="295" spans="1:19" x14ac:dyDescent="0.3">
      <c r="A295" s="6">
        <v>43586</v>
      </c>
      <c r="B295" s="7">
        <f>'UK average farmgate price'!C333</f>
        <v>27.836109248342623</v>
      </c>
      <c r="C295" s="11">
        <v>1395.164406915394</v>
      </c>
      <c r="D295" s="8">
        <f t="shared" ref="D295" si="92">B295*C295</f>
        <v>38835.948850296052</v>
      </c>
      <c r="F295" s="7">
        <f t="shared" ref="F295" si="93">H295/G295</f>
        <v>28.076826690611565</v>
      </c>
      <c r="G295" s="8">
        <f t="shared" ref="G295" si="94">C295-K295</f>
        <v>1160.072311915394</v>
      </c>
      <c r="H295" s="8">
        <f t="shared" ref="H295" si="95">D295-L295</f>
        <v>32571.149250225601</v>
      </c>
      <c r="J295" s="7">
        <v>26.648278412213106</v>
      </c>
      <c r="K295" s="21">
        <v>235.092095</v>
      </c>
      <c r="L295" s="8">
        <f t="shared" ref="L295:L320" si="96">J295*K295</f>
        <v>6264.7996000704525</v>
      </c>
      <c r="N295" s="15"/>
      <c r="O295" s="15"/>
      <c r="P295" s="15"/>
      <c r="Q295" s="15"/>
      <c r="R295" s="15"/>
    </row>
    <row r="296" spans="1:19" x14ac:dyDescent="0.3">
      <c r="A296" s="6">
        <v>43617</v>
      </c>
      <c r="B296" s="7">
        <f>'UK average farmgate price'!C334</f>
        <v>27.986900024887024</v>
      </c>
      <c r="C296" s="11">
        <v>1288.3802977282603</v>
      </c>
      <c r="D296" s="8">
        <f t="shared" ref="D296" si="97">B296*C296</f>
        <v>36057.770586555002</v>
      </c>
      <c r="F296" s="7">
        <f t="shared" ref="F296" si="98">H296/G296</f>
        <v>28.290851125149878</v>
      </c>
      <c r="G296" s="8">
        <f t="shared" ref="G296" si="99">C296-K296</f>
        <v>1070.0159707282603</v>
      </c>
      <c r="H296" s="8">
        <f t="shared" ref="H296" si="100">D296-L296</f>
        <v>30271.662529405941</v>
      </c>
      <c r="J296" s="7">
        <v>26.497496805643799</v>
      </c>
      <c r="K296" s="21">
        <v>218.364327</v>
      </c>
      <c r="L296" s="8">
        <f t="shared" si="96"/>
        <v>5786.1080571490584</v>
      </c>
      <c r="N296" s="15"/>
      <c r="O296" s="15"/>
      <c r="P296" s="15"/>
      <c r="Q296" s="15"/>
      <c r="R296" s="15"/>
    </row>
    <row r="297" spans="1:19" x14ac:dyDescent="0.3">
      <c r="A297" s="6">
        <v>43647</v>
      </c>
      <c r="B297" s="7">
        <f>'UK average farmgate price'!C335</f>
        <v>28.371657899240656</v>
      </c>
      <c r="C297" s="11">
        <v>1266.5096284889182</v>
      </c>
      <c r="D297" s="8">
        <f t="shared" ref="D297" si="101">B297*C297</f>
        <v>35932.977905581967</v>
      </c>
      <c r="F297" s="7">
        <f t="shared" ref="F297" si="102">H297/G297</f>
        <v>28.799377435646939</v>
      </c>
      <c r="G297" s="8">
        <f t="shared" ref="G297" si="103">C297-K297</f>
        <v>1056.4178434889182</v>
      </c>
      <c r="H297" s="8">
        <f t="shared" ref="H297" si="104">D297-L297</f>
        <v>30424.176204389547</v>
      </c>
      <c r="J297" s="7">
        <v>26.220928634560469</v>
      </c>
      <c r="K297" s="21">
        <v>210.09178499999999</v>
      </c>
      <c r="L297" s="8">
        <f t="shared" si="96"/>
        <v>5508.8017011924212</v>
      </c>
    </row>
    <row r="298" spans="1:19" x14ac:dyDescent="0.3">
      <c r="A298" s="6">
        <v>43678</v>
      </c>
      <c r="B298" s="7">
        <f>'UK average farmgate price'!C336</f>
        <v>28.614984364844481</v>
      </c>
      <c r="C298" s="11">
        <v>1206.3567683844249</v>
      </c>
      <c r="D298" s="8">
        <f t="shared" ref="D298:D301" si="105">B298*C298</f>
        <v>34519.880065744634</v>
      </c>
      <c r="F298" s="7">
        <f t="shared" ref="F298" si="106">H298/G298</f>
        <v>29.117111342733676</v>
      </c>
      <c r="G298" s="8">
        <f t="shared" ref="G298" si="107">C298-K298</f>
        <v>1018.9691613844249</v>
      </c>
      <c r="H298" s="8">
        <f t="shared" ref="H298" si="108">D298-L298</f>
        <v>29669.438526842259</v>
      </c>
      <c r="J298" s="7">
        <v>25.884537491865046</v>
      </c>
      <c r="K298" s="21">
        <v>187.387607</v>
      </c>
      <c r="L298" s="8">
        <f t="shared" si="96"/>
        <v>4850.4415389023734</v>
      </c>
    </row>
    <row r="299" spans="1:19" x14ac:dyDescent="0.3">
      <c r="A299" s="6">
        <v>43709</v>
      </c>
      <c r="B299" s="7">
        <f>'UK average farmgate price'!C337</f>
        <v>29.213261489617771</v>
      </c>
      <c r="C299" s="11">
        <v>1156.7260182894559</v>
      </c>
      <c r="D299" s="8">
        <f t="shared" si="105"/>
        <v>33791.739644134264</v>
      </c>
      <c r="F299" s="7">
        <f t="shared" ref="F299:F300" si="109">H299/G299</f>
        <v>29.663093264394753</v>
      </c>
      <c r="G299" s="8">
        <f t="shared" ref="G299:G300" si="110">C299-K299</f>
        <v>988.45490528945584</v>
      </c>
      <c r="H299" s="8">
        <f t="shared" ref="H299:H300" si="111">D299-L299</f>
        <v>29320.63004324961</v>
      </c>
      <c r="J299" s="7">
        <v>26.570868410935482</v>
      </c>
      <c r="K299" s="21">
        <v>168.27111300000001</v>
      </c>
      <c r="L299" s="8">
        <f t="shared" si="96"/>
        <v>4471.1096008846553</v>
      </c>
    </row>
    <row r="300" spans="1:19" x14ac:dyDescent="0.3">
      <c r="A300" s="6">
        <v>43739</v>
      </c>
      <c r="B300" s="7">
        <f>'UK average farmgate price'!C338</f>
        <v>29.400410619315579</v>
      </c>
      <c r="C300" s="11">
        <v>1192.0093874999998</v>
      </c>
      <c r="D300" s="8">
        <f t="shared" si="105"/>
        <v>35045.565454578849</v>
      </c>
      <c r="F300" s="7">
        <f t="shared" si="109"/>
        <v>29.711693502273246</v>
      </c>
      <c r="G300" s="8">
        <f t="shared" si="110"/>
        <v>1018.9785344999998</v>
      </c>
      <c r="H300" s="8">
        <f t="shared" si="111"/>
        <v>30275.577902459558</v>
      </c>
      <c r="J300" s="7">
        <v>27.567266007289991</v>
      </c>
      <c r="K300" s="21">
        <v>173.03085300000001</v>
      </c>
      <c r="L300" s="8">
        <f t="shared" si="96"/>
        <v>4769.9875521192916</v>
      </c>
    </row>
    <row r="301" spans="1:19" x14ac:dyDescent="0.3">
      <c r="A301" s="6">
        <v>43770</v>
      </c>
      <c r="B301" s="7">
        <f>'UK average farmgate price'!C339</f>
        <v>29.873961408782048</v>
      </c>
      <c r="C301" s="11">
        <v>1163.5451547295995</v>
      </c>
      <c r="D301" s="8">
        <f t="shared" si="105"/>
        <v>34759.703049767391</v>
      </c>
      <c r="F301" s="7">
        <f t="shared" ref="F301" si="112">H301/G301</f>
        <v>30.03723074398016</v>
      </c>
      <c r="G301" s="8">
        <f t="shared" ref="G301" si="113">C301-K301</f>
        <v>989.07769272959945</v>
      </c>
      <c r="H301" s="8">
        <f t="shared" ref="H301" si="114">D301-L301</f>
        <v>29709.154880242488</v>
      </c>
      <c r="J301" s="7">
        <v>28.948367286531067</v>
      </c>
      <c r="K301" s="21">
        <v>174.46746200000001</v>
      </c>
      <c r="L301" s="8">
        <f t="shared" si="96"/>
        <v>5050.5481695249027</v>
      </c>
    </row>
    <row r="302" spans="1:19" x14ac:dyDescent="0.3">
      <c r="A302" s="6">
        <v>43800</v>
      </c>
      <c r="B302" s="7">
        <f>'UK average farmgate price'!C340</f>
        <v>29.410383415149706</v>
      </c>
      <c r="C302" s="11">
        <v>1226.4231542850732</v>
      </c>
      <c r="D302" s="8">
        <f t="shared" ref="D302" si="115">B302*C302</f>
        <v>36069.575196741309</v>
      </c>
      <c r="F302" s="7">
        <f t="shared" ref="F302" si="116">H302/G302</f>
        <v>29.526202723135707</v>
      </c>
      <c r="G302" s="8">
        <f t="shared" ref="G302" si="117">C302-K302</f>
        <v>1032.9983472850731</v>
      </c>
      <c r="H302" s="8">
        <f t="shared" ref="H302" si="118">D302-L302</f>
        <v>30500.51861460321</v>
      </c>
      <c r="J302" s="7">
        <v>28.791842517584108</v>
      </c>
      <c r="K302" s="21">
        <v>193.42480699999999</v>
      </c>
      <c r="L302" s="8">
        <f t="shared" si="96"/>
        <v>5569.0565821380997</v>
      </c>
    </row>
    <row r="303" spans="1:19" x14ac:dyDescent="0.3">
      <c r="A303" s="6">
        <v>43831</v>
      </c>
      <c r="B303" s="7">
        <f>'UK average farmgate price'!C341</f>
        <v>28.831844027738402</v>
      </c>
      <c r="C303" s="11">
        <v>1248.9912043248598</v>
      </c>
      <c r="D303" s="8">
        <f t="shared" ref="D303" si="119">B303*C303</f>
        <v>36010.719595111506</v>
      </c>
      <c r="F303" s="7">
        <f t="shared" ref="F303" si="120">H303/G303</f>
        <v>29.206424516691467</v>
      </c>
      <c r="G303" s="8">
        <f t="shared" ref="G303" si="121">C303-K303</f>
        <v>1044.4988169777819</v>
      </c>
      <c r="H303" s="8">
        <f t="shared" ref="H303" si="122">D303-L303</f>
        <v>30506.075855835123</v>
      </c>
      <c r="J303" s="7">
        <v>26.918575359646717</v>
      </c>
      <c r="K303" s="21">
        <v>204.49238734707799</v>
      </c>
      <c r="L303" s="8">
        <f t="shared" si="96"/>
        <v>5504.6437392763855</v>
      </c>
    </row>
    <row r="304" spans="1:19" x14ac:dyDescent="0.3">
      <c r="A304" s="6">
        <v>43862</v>
      </c>
      <c r="B304" s="7">
        <f>'UK average farmgate price'!C342</f>
        <v>28.725717358898986</v>
      </c>
      <c r="C304" s="11">
        <v>1181.3792860771377</v>
      </c>
      <c r="D304" s="8">
        <f t="shared" ref="D304:D311" si="123">B304*C304</f>
        <v>33935.967465509726</v>
      </c>
      <c r="F304" s="7">
        <f t="shared" ref="F304" si="124">H304/G304</f>
        <v>29.121711982872309</v>
      </c>
      <c r="G304" s="8">
        <f t="shared" ref="G304" si="125">C304-K304</f>
        <v>981.82871606154072</v>
      </c>
      <c r="H304" s="8">
        <f t="shared" ref="H304" si="126">D304-L304</f>
        <v>28592.533085657506</v>
      </c>
      <c r="J304" s="7">
        <v>26.77734460710673</v>
      </c>
      <c r="K304" s="21">
        <v>199.550570015597</v>
      </c>
      <c r="L304" s="8">
        <f t="shared" si="96"/>
        <v>5343.4343798522204</v>
      </c>
    </row>
    <row r="305" spans="1:12" x14ac:dyDescent="0.3">
      <c r="A305" s="6">
        <v>43891</v>
      </c>
      <c r="B305" s="7">
        <f>'UK average farmgate price'!C343</f>
        <v>28.583591742783501</v>
      </c>
      <c r="C305" s="11">
        <v>1307.3851330594766</v>
      </c>
      <c r="D305" s="8">
        <f t="shared" si="123"/>
        <v>37369.762893956766</v>
      </c>
      <c r="F305" s="7">
        <f t="shared" ref="F305" si="127">H305/G305</f>
        <v>29.171454626742186</v>
      </c>
      <c r="G305" s="8">
        <f t="shared" ref="G305" si="128">C305-K305</f>
        <v>1085.9401970537535</v>
      </c>
      <c r="H305" s="8">
        <f t="shared" ref="H305" si="129">D305-L305</f>
        <v>31678.455185709041</v>
      </c>
      <c r="J305" s="7">
        <v>25.700780568315366</v>
      </c>
      <c r="K305" s="21">
        <v>221.44493600572301</v>
      </c>
      <c r="L305" s="8">
        <f t="shared" si="96"/>
        <v>5691.3077082477257</v>
      </c>
    </row>
    <row r="306" spans="1:12" x14ac:dyDescent="0.3">
      <c r="A306" s="6">
        <v>43922</v>
      </c>
      <c r="B306" s="7">
        <f>'UK average farmgate price'!C344</f>
        <v>27.352026929636288</v>
      </c>
      <c r="C306" s="11">
        <v>1328.6580497491641</v>
      </c>
      <c r="D306" s="8">
        <f t="shared" si="123"/>
        <v>36341.490757017171</v>
      </c>
      <c r="F306" s="7">
        <f t="shared" ref="F306:F307" si="130">H306/G306</f>
        <v>27.905757990460764</v>
      </c>
      <c r="G306" s="8">
        <f t="shared" ref="G306" si="131">C306-K306</f>
        <v>1101.5513433260662</v>
      </c>
      <c r="H306" s="8">
        <f t="shared" ref="H306" si="132">D306-L306</f>
        <v>30739.625200924162</v>
      </c>
      <c r="J306" s="7">
        <v>24.666226921792337</v>
      </c>
      <c r="K306" s="21">
        <v>227.10670642309799</v>
      </c>
      <c r="L306" s="8">
        <f t="shared" si="96"/>
        <v>5601.8655560930083</v>
      </c>
    </row>
    <row r="307" spans="1:12" x14ac:dyDescent="0.3">
      <c r="A307" s="6">
        <v>43952</v>
      </c>
      <c r="B307" s="7">
        <f>'UK average farmgate price'!C345</f>
        <v>26.706218742816088</v>
      </c>
      <c r="C307" s="11">
        <v>1383.2272707191519</v>
      </c>
      <c r="D307" s="8">
        <f t="shared" si="123"/>
        <v>36940.770062854157</v>
      </c>
      <c r="F307" s="7">
        <f t="shared" si="130"/>
        <v>27.178475806949063</v>
      </c>
      <c r="G307" s="8">
        <f t="shared" ref="G307" si="133">C307-K307</f>
        <v>1142.3273142084417</v>
      </c>
      <c r="H307" s="8">
        <f t="shared" ref="H307" si="134">D307-L307</f>
        <v>31046.715272831236</v>
      </c>
      <c r="J307" s="7">
        <v>24.466815500487161</v>
      </c>
      <c r="K307" s="21">
        <v>240.89995651071001</v>
      </c>
      <c r="L307" s="8">
        <f t="shared" si="96"/>
        <v>5894.054790022923</v>
      </c>
    </row>
    <row r="308" spans="1:12" x14ac:dyDescent="0.3">
      <c r="A308" s="6">
        <v>43983</v>
      </c>
      <c r="B308" s="7">
        <f>'UK average farmgate price'!C346</f>
        <v>27.151074063519587</v>
      </c>
      <c r="C308" s="11">
        <v>1280.8603583977765</v>
      </c>
      <c r="D308" s="8">
        <f t="shared" si="123"/>
        <v>34776.734455884274</v>
      </c>
      <c r="F308" s="7">
        <f t="shared" ref="F308" si="135">H308/G308</f>
        <v>27.491752083869869</v>
      </c>
      <c r="G308" s="8">
        <f t="shared" ref="G308" si="136">C308-K308</f>
        <v>1058.1570921119155</v>
      </c>
      <c r="H308" s="8">
        <f t="shared" ref="H308" si="137">D308-L308</f>
        <v>29090.592442129433</v>
      </c>
      <c r="J308" s="7">
        <v>25.532369186072607</v>
      </c>
      <c r="K308" s="21">
        <v>222.70326628586099</v>
      </c>
      <c r="L308" s="8">
        <f t="shared" si="96"/>
        <v>5686.1420137548394</v>
      </c>
    </row>
    <row r="309" spans="1:12" x14ac:dyDescent="0.3">
      <c r="A309" s="6">
        <v>44013</v>
      </c>
      <c r="B309" s="7">
        <f>'UK average farmgate price'!C347</f>
        <v>27.727505608434548</v>
      </c>
      <c r="C309" s="11">
        <v>1261.5172513464422</v>
      </c>
      <c r="D309" s="8">
        <f t="shared" si="123"/>
        <v>34978.726661845409</v>
      </c>
      <c r="F309" s="7">
        <f t="shared" ref="F309" si="138">H309/G309</f>
        <v>28.041916547298573</v>
      </c>
      <c r="G309" s="8">
        <f t="shared" ref="G309" si="139">C309-K309</f>
        <v>1051.9485912829582</v>
      </c>
      <c r="H309" s="8">
        <f t="shared" ref="H309" si="140">D309-L309</f>
        <v>29498.654608805009</v>
      </c>
      <c r="J309" s="7">
        <v>26.14929184249371</v>
      </c>
      <c r="K309" s="21">
        <v>209.568660063484</v>
      </c>
      <c r="L309" s="8">
        <f t="shared" si="96"/>
        <v>5480.0720530403996</v>
      </c>
    </row>
    <row r="310" spans="1:12" x14ac:dyDescent="0.3">
      <c r="A310" s="6">
        <v>44044</v>
      </c>
      <c r="B310" s="7">
        <f>'UK average farmgate price'!C348</f>
        <v>28.04795979167033</v>
      </c>
      <c r="C310" s="11">
        <v>1200.4811511181488</v>
      </c>
      <c r="D310" s="8">
        <f t="shared" si="123"/>
        <v>33671.047057219948</v>
      </c>
      <c r="F310" s="7">
        <f t="shared" ref="F310" si="141">H310/G310</f>
        <v>28.303781961114513</v>
      </c>
      <c r="G310" s="8">
        <f t="shared" ref="G310" si="142">C310-K310</f>
        <v>1012.4791560215627</v>
      </c>
      <c r="H310" s="8">
        <f t="shared" ref="H310" si="143">D310-L310</f>
        <v>28656.989272207553</v>
      </c>
      <c r="J310" s="7">
        <v>26.67023710273088</v>
      </c>
      <c r="K310" s="21">
        <v>188.001995096586</v>
      </c>
      <c r="L310" s="8">
        <f t="shared" si="96"/>
        <v>5014.0577850123973</v>
      </c>
    </row>
    <row r="311" spans="1:12" x14ac:dyDescent="0.3">
      <c r="A311" s="6">
        <v>44075</v>
      </c>
      <c r="B311" s="7">
        <f>'UK average farmgate price'!C349</f>
        <v>29.012378670104628</v>
      </c>
      <c r="C311" s="11">
        <v>1160.0093781397504</v>
      </c>
      <c r="D311" s="8">
        <f t="shared" si="123"/>
        <v>33654.631339463027</v>
      </c>
      <c r="F311" s="7">
        <f t="shared" ref="F311" si="144">H311/G311</f>
        <v>29.157332447395532</v>
      </c>
      <c r="G311" s="8">
        <f t="shared" ref="G311" si="145">C311-K311</f>
        <v>989.83839751154244</v>
      </c>
      <c r="H311" s="8">
        <f t="shared" ref="H311" si="146">D311-L311</f>
        <v>28861.047225441293</v>
      </c>
      <c r="J311" s="7">
        <v>28.169221898619867</v>
      </c>
      <c r="K311" s="21">
        <v>170.17098062820801</v>
      </c>
      <c r="L311" s="8">
        <f t="shared" si="96"/>
        <v>4793.5841140217344</v>
      </c>
    </row>
    <row r="312" spans="1:12" x14ac:dyDescent="0.3">
      <c r="A312" s="6">
        <v>44105</v>
      </c>
      <c r="B312" s="7">
        <f>'UK average farmgate price'!C350</f>
        <v>29.993108838124449</v>
      </c>
      <c r="C312" s="11">
        <v>1204.5927918834407</v>
      </c>
      <c r="D312" s="8">
        <f t="shared" ref="D312" si="147">B312*C312</f>
        <v>36129.482712580233</v>
      </c>
      <c r="F312" s="7">
        <f t="shared" ref="F312" si="148">H312/G312</f>
        <v>30.064009464510171</v>
      </c>
      <c r="G312" s="8">
        <f t="shared" ref="G312" si="149">C312-K312</f>
        <v>1027.0401258229836</v>
      </c>
      <c r="H312" s="8">
        <f t="shared" ref="H312" si="150">D312-L312</f>
        <v>30876.944063173894</v>
      </c>
      <c r="J312" s="7">
        <v>29.582989464195599</v>
      </c>
      <c r="K312" s="21">
        <v>177.552666060457</v>
      </c>
      <c r="L312" s="8">
        <f t="shared" si="96"/>
        <v>5252.5386494063387</v>
      </c>
    </row>
    <row r="313" spans="1:12" x14ac:dyDescent="0.3">
      <c r="A313" s="6">
        <v>44136</v>
      </c>
      <c r="B313" s="7">
        <f>'UK average farmgate price'!C351</f>
        <v>30.655945858487065</v>
      </c>
      <c r="C313" s="11">
        <v>1190.2280133634301</v>
      </c>
      <c r="D313" s="8">
        <f t="shared" ref="D313" si="151">B313*C313</f>
        <v>36487.565536923932</v>
      </c>
      <c r="F313" s="7">
        <f t="shared" ref="F313" si="152">H313/G313</f>
        <v>30.554485663765178</v>
      </c>
      <c r="G313" s="8">
        <f t="shared" ref="G313" si="153">C313-K313</f>
        <v>1007.5191874816481</v>
      </c>
      <c r="H313" s="8">
        <f t="shared" ref="H313" si="154">D313-L313</f>
        <v>30784.230569876359</v>
      </c>
      <c r="J313" s="7">
        <v>31.215432202152073</v>
      </c>
      <c r="K313" s="21">
        <v>182.70882588178199</v>
      </c>
      <c r="L313" s="8">
        <f t="shared" si="96"/>
        <v>5703.3349670475736</v>
      </c>
    </row>
    <row r="314" spans="1:12" x14ac:dyDescent="0.3">
      <c r="A314" s="6">
        <v>44166</v>
      </c>
      <c r="B314" s="7">
        <f>'UK average farmgate price'!C352</f>
        <v>30.402028132255012</v>
      </c>
      <c r="C314" s="11">
        <v>1254.2187949764609</v>
      </c>
      <c r="D314" s="8">
        <f t="shared" ref="D314" si="155">B314*C314</f>
        <v>38130.795088877348</v>
      </c>
      <c r="F314" s="7">
        <f t="shared" ref="F314" si="156">H314/G314</f>
        <v>30.266517291216939</v>
      </c>
      <c r="G314" s="8">
        <f t="shared" ref="G314" si="157">C314-K314</f>
        <v>1051.845865295044</v>
      </c>
      <c r="H314" s="8">
        <f t="shared" ref="H314" si="158">D314-L314</f>
        <v>31835.711069647492</v>
      </c>
      <c r="J314" s="7">
        <v>31.106354141039578</v>
      </c>
      <c r="K314" s="21">
        <v>202.37292968141699</v>
      </c>
      <c r="L314" s="8">
        <f t="shared" si="96"/>
        <v>6295.0840192298565</v>
      </c>
    </row>
    <row r="315" spans="1:12" x14ac:dyDescent="0.3">
      <c r="A315" s="6">
        <v>44197</v>
      </c>
      <c r="B315" s="7">
        <f>'UK average farmgate price'!C353</f>
        <v>29.771816998943684</v>
      </c>
      <c r="C315" s="11">
        <v>1254.365352707423</v>
      </c>
      <c r="D315" s="8">
        <f t="shared" ref="D315" si="159">B315*C315</f>
        <v>37344.735730620843</v>
      </c>
      <c r="F315" s="7">
        <f t="shared" ref="F315" si="160">H315/G315</f>
        <v>29.845224600744629</v>
      </c>
      <c r="G315" s="8">
        <f t="shared" ref="G315" si="161">C315-K315</f>
        <v>1043.085903438739</v>
      </c>
      <c r="H315" s="8">
        <f t="shared" ref="H315" si="162">D315-L315</f>
        <v>31131.133065999791</v>
      </c>
      <c r="J315" s="7">
        <v>29.40940392512675</v>
      </c>
      <c r="K315" s="21">
        <v>211.279449268684</v>
      </c>
      <c r="L315" s="8">
        <f t="shared" si="96"/>
        <v>6213.602664621053</v>
      </c>
    </row>
    <row r="316" spans="1:12" x14ac:dyDescent="0.3">
      <c r="A316" s="6">
        <v>44228</v>
      </c>
      <c r="B316" s="7">
        <f>'UK average farmgate price'!C354</f>
        <v>29.933341282225669</v>
      </c>
      <c r="C316" s="11">
        <v>1149.6180555570195</v>
      </c>
      <c r="D316" s="8">
        <f t="shared" ref="D316" si="163">B316*C316</f>
        <v>34411.909601196938</v>
      </c>
      <c r="F316" s="7">
        <f t="shared" ref="F316" si="164">H316/G316</f>
        <v>29.876029769281487</v>
      </c>
      <c r="G316" s="8">
        <f t="shared" ref="G316" si="165">C316-K316</f>
        <v>949.65341210248948</v>
      </c>
      <c r="H316" s="8">
        <f t="shared" ref="H316" si="166">D316-L316</f>
        <v>28371.873610473715</v>
      </c>
      <c r="J316" s="7">
        <v>30.205519767781691</v>
      </c>
      <c r="K316" s="21">
        <v>199.96464345453001</v>
      </c>
      <c r="L316" s="8">
        <f t="shared" si="96"/>
        <v>6040.0359907232241</v>
      </c>
    </row>
    <row r="317" spans="1:12" x14ac:dyDescent="0.3">
      <c r="A317" s="6">
        <v>44256</v>
      </c>
      <c r="B317" s="7">
        <f>'UK average farmgate price'!C355</f>
        <v>29.704730617299894</v>
      </c>
      <c r="C317" s="11">
        <v>1340.3642047536955</v>
      </c>
      <c r="D317" s="8">
        <f t="shared" ref="D317" si="167">B317*C317</f>
        <v>39815.157631279922</v>
      </c>
      <c r="F317" s="7">
        <f t="shared" ref="F317" si="168">H317/G317</f>
        <v>29.510981022759431</v>
      </c>
      <c r="G317" s="8">
        <f t="shared" ref="G317" si="169">C317-K317</f>
        <v>1106.2749084235286</v>
      </c>
      <c r="H317" s="8">
        <f t="shared" ref="H317" si="170">D317-L317</f>
        <v>32647.257828441678</v>
      </c>
      <c r="J317" s="7">
        <v>30.620365455447441</v>
      </c>
      <c r="K317" s="21">
        <v>234.089296330167</v>
      </c>
      <c r="L317" s="8">
        <f t="shared" si="96"/>
        <v>7167.8998028382448</v>
      </c>
    </row>
    <row r="318" spans="1:12" x14ac:dyDescent="0.3">
      <c r="A318" s="6">
        <v>44287</v>
      </c>
      <c r="B318" s="7">
        <f>'UK average farmgate price'!C356</f>
        <v>29.42487866524926</v>
      </c>
      <c r="C318" s="11">
        <v>1354.4382256107842</v>
      </c>
      <c r="D318" s="8">
        <f t="shared" ref="D318" si="171">B318*C318</f>
        <v>39854.180448172825</v>
      </c>
      <c r="F318" s="7">
        <f t="shared" ref="F318:F319" si="172">H318/G318</f>
        <v>29.159522025372919</v>
      </c>
      <c r="G318" s="8">
        <f t="shared" ref="G318:G319" si="173">C318-K318</f>
        <v>1118.0532024683282</v>
      </c>
      <c r="H318" s="8">
        <f t="shared" ref="H318:H319" si="174">D318-L318</f>
        <v>32601.896982913942</v>
      </c>
      <c r="J318" s="7">
        <v>30.679961737205058</v>
      </c>
      <c r="K318" s="21">
        <v>236.38502314245599</v>
      </c>
      <c r="L318" s="8">
        <f t="shared" si="96"/>
        <v>7252.2834652588817</v>
      </c>
    </row>
    <row r="319" spans="1:12" x14ac:dyDescent="0.3">
      <c r="A319" s="6">
        <v>44317</v>
      </c>
      <c r="B319" s="7">
        <f>'UK average farmgate price'!C357</f>
        <v>30.157568847112262</v>
      </c>
      <c r="C319" s="11">
        <v>1405.9260082488679</v>
      </c>
      <c r="D319" s="8">
        <f t="shared" ref="D319" si="175">B319*C319</f>
        <v>42399.310387710953</v>
      </c>
      <c r="F319" s="7">
        <f t="shared" si="172"/>
        <v>30.059993482695855</v>
      </c>
      <c r="G319" s="8">
        <f t="shared" si="173"/>
        <v>1156.7808311296599</v>
      </c>
      <c r="H319" s="8">
        <f t="shared" si="174"/>
        <v>34772.824244665069</v>
      </c>
      <c r="J319" s="7">
        <v>30.610611175494899</v>
      </c>
      <c r="K319" s="21">
        <v>249.145177119208</v>
      </c>
      <c r="L319" s="8">
        <f t="shared" si="96"/>
        <v>7626.4861430458841</v>
      </c>
    </row>
    <row r="320" spans="1:12" x14ac:dyDescent="0.3">
      <c r="A320" s="6">
        <v>44348</v>
      </c>
      <c r="B320" s="7">
        <f>'UK average farmgate price'!C358</f>
        <v>30.153154279079505</v>
      </c>
      <c r="C320" s="11">
        <v>1298.9420295226989</v>
      </c>
      <c r="D320" s="8">
        <f t="shared" ref="D320" si="176">B320*C320</f>
        <v>39167.199415778588</v>
      </c>
      <c r="F320" s="7">
        <f t="shared" ref="F320" si="177">H320/G320</f>
        <v>30.13990936320883</v>
      </c>
      <c r="G320" s="8">
        <f t="shared" ref="G320" si="178">C320-K320</f>
        <v>1067.6457994433608</v>
      </c>
      <c r="H320" s="8">
        <f t="shared" ref="H320" si="179">D320-L320</f>
        <v>32178.747627233526</v>
      </c>
      <c r="J320" s="7">
        <v>30.214291802974568</v>
      </c>
      <c r="K320" s="21">
        <v>231.29623007933799</v>
      </c>
      <c r="L320" s="8">
        <f t="shared" si="96"/>
        <v>6988.4517885450614</v>
      </c>
    </row>
    <row r="321" spans="1:12" x14ac:dyDescent="0.3">
      <c r="A321" s="6">
        <v>44378</v>
      </c>
      <c r="B321" s="7">
        <f>'UK average farmgate price'!C359</f>
        <v>30.499313798823536</v>
      </c>
      <c r="C321" s="11">
        <v>1249.7780172601576</v>
      </c>
      <c r="D321" s="8">
        <f t="shared" ref="D321:D322" si="180">B321*C321</f>
        <v>38117.371927289045</v>
      </c>
      <c r="F321" s="7">
        <f t="shared" ref="F321" si="181">H321/G321</f>
        <v>30.591809595689263</v>
      </c>
      <c r="G321" s="8">
        <f t="shared" ref="G321" si="182">C321-K321</f>
        <v>1030.8373936485207</v>
      </c>
      <c r="H321" s="8">
        <f t="shared" ref="H321" si="183">D321-L321</f>
        <v>31535.181270612124</v>
      </c>
      <c r="J321" s="7">
        <v>30.063816152970286</v>
      </c>
      <c r="K321" s="21">
        <v>218.94062361163699</v>
      </c>
      <c r="L321" s="8">
        <f t="shared" ref="L321:L326" si="184">J321*K321</f>
        <v>6582.1906566769203</v>
      </c>
    </row>
    <row r="322" spans="1:12" x14ac:dyDescent="0.3">
      <c r="A322" s="6">
        <v>44409</v>
      </c>
      <c r="B322" s="7">
        <f>'UK average farmgate price'!C360</f>
        <v>31.27987305184601</v>
      </c>
      <c r="C322" s="11">
        <v>1200.0399538476572</v>
      </c>
      <c r="D322" s="8">
        <f t="shared" si="180"/>
        <v>37537.097413497861</v>
      </c>
      <c r="F322" s="7">
        <f t="shared" ref="F322" si="185">H322/G322</f>
        <v>31.372843319252279</v>
      </c>
      <c r="G322" s="8">
        <f t="shared" ref="G322" si="186">C322-K322</f>
        <v>1003.0561199235852</v>
      </c>
      <c r="H322" s="8">
        <f t="shared" ref="H322" si="187">D322-L322</f>
        <v>31468.722490779764</v>
      </c>
      <c r="J322" s="7">
        <v>30.806461636121714</v>
      </c>
      <c r="K322" s="21">
        <v>196.983833924072</v>
      </c>
      <c r="L322" s="8">
        <f t="shared" si="184"/>
        <v>6068.3749227180951</v>
      </c>
    </row>
    <row r="323" spans="1:12" ht="14.5" x14ac:dyDescent="0.3">
      <c r="A323" s="6">
        <v>44440</v>
      </c>
      <c r="B323" s="7">
        <f>'UK average farmgate price'!C361</f>
        <v>31.588899832367062</v>
      </c>
      <c r="C323" s="98">
        <v>1154.2800370995169</v>
      </c>
      <c r="D323" s="8">
        <f t="shared" ref="D323:D326" si="188">B323*C323</f>
        <v>36462.436470437577</v>
      </c>
      <c r="F323" s="7">
        <f t="shared" ref="F323:F324" si="189">H323/G323</f>
        <v>31.584731427851995</v>
      </c>
      <c r="G323" s="99">
        <f t="shared" ref="G323:G324" si="190">C323-K323</f>
        <v>975.11410829281488</v>
      </c>
      <c r="H323" s="8">
        <f t="shared" ref="H323:H324" si="191">D323-L323</f>
        <v>30798.717221937943</v>
      </c>
      <c r="J323" s="7">
        <v>31.611586456318314</v>
      </c>
      <c r="K323" s="21">
        <v>179.165928806702</v>
      </c>
      <c r="L323" s="8">
        <f t="shared" si="184"/>
        <v>5663.7192484996322</v>
      </c>
    </row>
    <row r="324" spans="1:12" x14ac:dyDescent="0.3">
      <c r="A324" s="6">
        <v>44470</v>
      </c>
      <c r="B324" s="7">
        <f>'UK average farmgate price'!C362</f>
        <v>32.678518849145156</v>
      </c>
      <c r="C324" s="11">
        <v>1195.4599665036221</v>
      </c>
      <c r="D324" s="8">
        <f t="shared" si="188"/>
        <v>39065.861048787054</v>
      </c>
      <c r="F324" s="7">
        <f t="shared" si="189"/>
        <v>32.450511220629977</v>
      </c>
      <c r="G324" s="8">
        <f t="shared" si="190"/>
        <v>1009.7123551313001</v>
      </c>
      <c r="H324" s="8">
        <f t="shared" si="191"/>
        <v>32765.682109796973</v>
      </c>
      <c r="J324" s="7">
        <v>33.917954004596481</v>
      </c>
      <c r="K324" s="21">
        <v>185.74761137232201</v>
      </c>
      <c r="L324" s="8">
        <f t="shared" si="184"/>
        <v>6300.1789389900805</v>
      </c>
    </row>
    <row r="325" spans="1:12" x14ac:dyDescent="0.3">
      <c r="A325" s="6">
        <v>44501</v>
      </c>
      <c r="B325" s="7">
        <f>'UK average farmgate price'!C363</f>
        <v>33.784681879142468</v>
      </c>
      <c r="C325" s="11">
        <v>1162.6899654209119</v>
      </c>
      <c r="D325" s="8">
        <f t="shared" si="188"/>
        <v>39281.110605816662</v>
      </c>
      <c r="F325" s="7">
        <f t="shared" ref="F325" si="192">H325/G325</f>
        <v>33.336316019873244</v>
      </c>
      <c r="G325" s="8">
        <f t="shared" ref="G325" si="193">C325-K325</f>
        <v>973.74730171849887</v>
      </c>
      <c r="H325" s="8">
        <f t="shared" ref="H325" si="194">D325-L325</f>
        <v>32461.147773586741</v>
      </c>
      <c r="J325" s="7">
        <v>36.095409573411366</v>
      </c>
      <c r="K325" s="21">
        <v>188.942663702413</v>
      </c>
      <c r="L325" s="8">
        <f t="shared" si="184"/>
        <v>6819.9628322299222</v>
      </c>
    </row>
    <row r="326" spans="1:12" x14ac:dyDescent="0.3">
      <c r="A326" s="6">
        <v>44531</v>
      </c>
      <c r="B326" s="7">
        <f>'UK average farmgate price'!C364</f>
        <v>34.527756903384272</v>
      </c>
      <c r="C326" s="11">
        <v>1218.1499527573058</v>
      </c>
      <c r="D326" s="8">
        <f t="shared" si="188"/>
        <v>42059.985440673292</v>
      </c>
      <c r="F326" s="7">
        <f t="shared" ref="F326" si="195">H326/G326</f>
        <v>34.132260219335478</v>
      </c>
      <c r="G326" s="8">
        <f t="shared" ref="G326" si="196">C326-K326</f>
        <v>1010.0539035688348</v>
      </c>
      <c r="H326" s="8">
        <f t="shared" ref="H326" si="197">D326-L326</f>
        <v>34475.422672167057</v>
      </c>
      <c r="J326" s="7">
        <v>36.447413576972579</v>
      </c>
      <c r="K326" s="21">
        <v>208.096049188471</v>
      </c>
      <c r="L326" s="8">
        <f t="shared" si="184"/>
        <v>7584.5627685062318</v>
      </c>
    </row>
    <row r="327" spans="1:12" x14ac:dyDescent="0.3">
      <c r="A327" s="6">
        <v>44562</v>
      </c>
      <c r="B327" s="7">
        <f>'UK average farmgate price'!C365</f>
        <v>35.479426763369112</v>
      </c>
      <c r="C327" s="11">
        <v>1233.1599735772393</v>
      </c>
      <c r="D327" s="8">
        <f t="shared" ref="D327" si="198">B327*C327</f>
        <v>43751.808970051847</v>
      </c>
      <c r="F327" s="7">
        <f t="shared" ref="F327" si="199">H327/G327</f>
        <v>35.534027139860989</v>
      </c>
      <c r="G327" s="8">
        <f t="shared" ref="G327" si="200">C327-K327</f>
        <v>1015.2641708067882</v>
      </c>
      <c r="H327" s="8">
        <f t="shared" ref="H327" si="201">D327-L327</f>
        <v>36076.424599576872</v>
      </c>
      <c r="J327" s="7">
        <v>35.225021652027159</v>
      </c>
      <c r="K327" s="21">
        <v>217.89580277045101</v>
      </c>
      <c r="L327" s="8">
        <f t="shared" ref="L327:L331" si="202">J327*K327</f>
        <v>7675.3843704749761</v>
      </c>
    </row>
    <row r="328" spans="1:12" x14ac:dyDescent="0.3">
      <c r="A328" s="6">
        <v>44593</v>
      </c>
      <c r="B328" s="7">
        <f>'UK average farmgate price'!C366</f>
        <v>36.172553883418814</v>
      </c>
      <c r="C328" s="11">
        <v>1128.7300188180022</v>
      </c>
      <c r="D328" s="8">
        <f t="shared" ref="D328:D330" si="203">B328*C328</f>
        <v>40829.047425526522</v>
      </c>
      <c r="F328" s="7">
        <f t="shared" ref="F328" si="204">H328/G328</f>
        <v>35.975657082643465</v>
      </c>
      <c r="G328" s="8">
        <f t="shared" ref="G328" si="205">C328-K328</f>
        <v>924.33634359358507</v>
      </c>
      <c r="H328" s="8">
        <f t="shared" ref="H328" si="206">D328-L328</f>
        <v>33253.607326147321</v>
      </c>
      <c r="J328" s="7">
        <v>37.062986861318613</v>
      </c>
      <c r="K328" s="21">
        <v>204.39367522441722</v>
      </c>
      <c r="L328" s="8">
        <f t="shared" si="202"/>
        <v>7575.4400993791996</v>
      </c>
    </row>
    <row r="329" spans="1:12" x14ac:dyDescent="0.3">
      <c r="A329" s="6">
        <v>44621</v>
      </c>
      <c r="B329" s="7">
        <f>'UK average farmgate price'!C367</f>
        <v>37.49885519839998</v>
      </c>
      <c r="C329" s="11">
        <v>1310.5700193143384</v>
      </c>
      <c r="D329" s="8">
        <f t="shared" si="203"/>
        <v>49144.875381632643</v>
      </c>
      <c r="F329" s="7">
        <f t="shared" ref="F329" si="207">H329/G329</f>
        <v>36.95556739141378</v>
      </c>
      <c r="G329" s="8">
        <f t="shared" ref="G329" si="208">C329-K329</f>
        <v>1074.4633533363321</v>
      </c>
      <c r="H329" s="8">
        <f t="shared" ref="H329" si="209">D329-L329</f>
        <v>39707.402863825257</v>
      </c>
      <c r="J329" s="7">
        <v>39.971224356225918</v>
      </c>
      <c r="K329" s="21">
        <v>236.10666597800633</v>
      </c>
      <c r="L329" s="8">
        <f t="shared" si="202"/>
        <v>9437.4725178073841</v>
      </c>
    </row>
    <row r="330" spans="1:12" x14ac:dyDescent="0.3">
      <c r="A330" s="6">
        <v>44652</v>
      </c>
      <c r="B330" s="7">
        <f>'UK average farmgate price'!C368</f>
        <v>38.595360458248997</v>
      </c>
      <c r="C330" s="11">
        <v>1331.890057032321</v>
      </c>
      <c r="D330" s="8">
        <f t="shared" si="203"/>
        <v>51404.776841920248</v>
      </c>
      <c r="F330" s="7">
        <f t="shared" ref="F330" si="210">H330/G330</f>
        <v>37.945841579561687</v>
      </c>
      <c r="G330" s="8">
        <f t="shared" ref="G330" si="211">C330-K330</f>
        <v>1093.6239728640817</v>
      </c>
      <c r="H330" s="8">
        <f t="shared" ref="H330" si="212">D330-L330</f>
        <v>41498.48202191131</v>
      </c>
      <c r="J330" s="7">
        <v>41.576604805466658</v>
      </c>
      <c r="K330" s="21">
        <v>238.26608416823922</v>
      </c>
      <c r="L330" s="8">
        <f t="shared" si="202"/>
        <v>9906.2948200089377</v>
      </c>
    </row>
    <row r="331" spans="1:12" x14ac:dyDescent="0.3">
      <c r="A331" s="6">
        <v>44682</v>
      </c>
      <c r="B331" s="7">
        <f>'UK average farmgate price'!C369</f>
        <v>40.809103268404357</v>
      </c>
      <c r="C331" s="11">
        <v>1381.3900460707123</v>
      </c>
      <c r="D331" s="8">
        <f t="shared" ref="D331" si="213">B331*C331</f>
        <v>56373.289044045552</v>
      </c>
      <c r="F331" s="7">
        <f t="shared" ref="F331:F336" si="214">H331/G331</f>
        <v>40.358287226778238</v>
      </c>
      <c r="G331" s="8">
        <f t="shared" ref="G331" si="215">C331-K331</f>
        <v>1134.7070013360903</v>
      </c>
      <c r="H331" s="8">
        <f t="shared" ref="H331" si="216">D331-L331</f>
        <v>45794.831078158168</v>
      </c>
      <c r="J331" s="7">
        <v>42.88279308887055</v>
      </c>
      <c r="K331" s="21">
        <v>246.68304473462186</v>
      </c>
      <c r="L331" s="8">
        <f t="shared" si="202"/>
        <v>10578.457965887386</v>
      </c>
    </row>
    <row r="332" spans="1:12" x14ac:dyDescent="0.3">
      <c r="A332" s="6">
        <v>44713</v>
      </c>
      <c r="B332" s="7">
        <f>'UK average farmgate price'!C370</f>
        <v>43.606734408473066</v>
      </c>
      <c r="C332" s="11">
        <v>1266.2799582176001</v>
      </c>
      <c r="D332" s="8">
        <f t="shared" ref="D332:D335" si="217">B332*C332</f>
        <v>55218.333824767258</v>
      </c>
      <c r="F332" s="7">
        <f t="shared" si="214"/>
        <v>43.348512299726949</v>
      </c>
      <c r="G332" s="8">
        <f t="shared" ref="G332" si="218">C332-K332</f>
        <v>1041.0205750356286</v>
      </c>
      <c r="H332" s="8">
        <f t="shared" ref="H332" si="219">D332-L332</f>
        <v>45126.693201200767</v>
      </c>
      <c r="J332" s="7">
        <v>44.800089927504395</v>
      </c>
      <c r="K332" s="21">
        <v>225.25938318197143</v>
      </c>
      <c r="L332" s="8">
        <f t="shared" ref="L332:L349" si="220">J332*K332</f>
        <v>10091.640623566491</v>
      </c>
    </row>
    <row r="333" spans="1:12" x14ac:dyDescent="0.3">
      <c r="A333" s="6">
        <v>44743</v>
      </c>
      <c r="B333" s="7">
        <f>'UK average farmgate price'!C371</f>
        <v>46.613718234343146</v>
      </c>
      <c r="C333" s="11">
        <v>1234.410031779817</v>
      </c>
      <c r="D333" s="8">
        <f t="shared" si="217"/>
        <v>57540.441407030958</v>
      </c>
      <c r="F333" s="7">
        <f t="shared" si="214"/>
        <v>46.604289444444262</v>
      </c>
      <c r="G333" s="8">
        <f t="shared" ref="G333" si="221">C333-K333</f>
        <v>1019.4691481935174</v>
      </c>
      <c r="H333" s="8">
        <f t="shared" ref="H333" si="222">D333-L333</f>
        <v>47511.635262091724</v>
      </c>
      <c r="J333" s="7">
        <v>46.658439183872751</v>
      </c>
      <c r="K333" s="21">
        <v>214.94088358629961</v>
      </c>
      <c r="L333" s="8">
        <f t="shared" si="220"/>
        <v>10028.806144939233</v>
      </c>
    </row>
    <row r="334" spans="1:12" x14ac:dyDescent="0.3">
      <c r="A334" s="6">
        <v>44774</v>
      </c>
      <c r="B334" s="7">
        <f>'UK average farmgate price'!C372</f>
        <v>47.597640896096934</v>
      </c>
      <c r="C334" s="11">
        <v>1182.289941291177</v>
      </c>
      <c r="D334" s="8">
        <f t="shared" si="217"/>
        <v>56274.212060644968</v>
      </c>
      <c r="F334" s="7">
        <f t="shared" si="214"/>
        <v>47.510017893277109</v>
      </c>
      <c r="G334" s="8">
        <f t="shared" ref="G334:G336" si="223">C334-K334</f>
        <v>988.70025524110451</v>
      </c>
      <c r="H334" s="8">
        <f t="shared" ref="H334:H336" si="224">D334-L334</f>
        <v>46973.166817592522</v>
      </c>
      <c r="J334" s="7">
        <v>48.045148648294763</v>
      </c>
      <c r="K334" s="21">
        <v>193.58968605007243</v>
      </c>
      <c r="L334" s="8">
        <f t="shared" si="220"/>
        <v>9301.0452430524456</v>
      </c>
    </row>
    <row r="335" spans="1:12" x14ac:dyDescent="0.3">
      <c r="A335" s="6">
        <v>44805</v>
      </c>
      <c r="B335" s="7">
        <f>'UK average farmgate price'!C373</f>
        <v>49.293290674727032</v>
      </c>
      <c r="C335" s="11">
        <v>1150.2000188666896</v>
      </c>
      <c r="D335" s="8">
        <f t="shared" si="217"/>
        <v>56697.143864072248</v>
      </c>
      <c r="F335" s="7">
        <f t="shared" si="214"/>
        <v>49.404910214679205</v>
      </c>
      <c r="G335" s="8">
        <f t="shared" si="223"/>
        <v>975.1729878529502</v>
      </c>
      <c r="H335" s="8">
        <f t="shared" si="224"/>
        <v>48178.333908655462</v>
      </c>
      <c r="J335" s="7">
        <v>48.671396104228407</v>
      </c>
      <c r="K335" s="21">
        <v>175.02703101373942</v>
      </c>
      <c r="L335" s="8">
        <f t="shared" si="220"/>
        <v>8518.809955416782</v>
      </c>
    </row>
    <row r="336" spans="1:12" x14ac:dyDescent="0.3">
      <c r="A336" s="6">
        <v>44835</v>
      </c>
      <c r="B336" s="7">
        <f>'UK average farmgate price'!C374</f>
        <v>50.680083034220722</v>
      </c>
      <c r="C336" s="11">
        <v>1215.4969492363489</v>
      </c>
      <c r="D336" s="8">
        <f t="shared" ref="D336:D338" si="225">B336*C336</f>
        <v>61601.48631514013</v>
      </c>
      <c r="F336" s="7">
        <f t="shared" si="214"/>
        <v>50.694773963784151</v>
      </c>
      <c r="G336" s="8">
        <f t="shared" si="223"/>
        <v>1032.6995821181583</v>
      </c>
      <c r="H336" s="8">
        <f t="shared" si="224"/>
        <v>52352.471887974389</v>
      </c>
      <c r="J336" s="7">
        <v>50.597087764320158</v>
      </c>
      <c r="K336" s="21">
        <v>182.79736711819064</v>
      </c>
      <c r="L336" s="8">
        <f t="shared" si="220"/>
        <v>9249.0144271657427</v>
      </c>
    </row>
    <row r="337" spans="1:16" x14ac:dyDescent="0.3">
      <c r="A337" s="6">
        <v>44866</v>
      </c>
      <c r="B337" s="7">
        <f>'UK average farmgate price'!C375</f>
        <v>51.269032633073834</v>
      </c>
      <c r="C337" s="11">
        <v>1191.3457381760309</v>
      </c>
      <c r="D337" s="8">
        <f t="shared" si="225"/>
        <v>61079.143527820364</v>
      </c>
      <c r="F337" s="7">
        <f t="shared" ref="F337" si="226">H337/G337</f>
        <v>51.125235335675328</v>
      </c>
      <c r="G337" s="8">
        <f t="shared" ref="G337" si="227">C337-K337</f>
        <v>1005.033368064881</v>
      </c>
      <c r="H337" s="8">
        <f t="shared" ref="H337" si="228">D337-L337</f>
        <v>51382.567462523439</v>
      </c>
      <c r="J337" s="7">
        <v>52.044724993365456</v>
      </c>
      <c r="K337" s="21">
        <v>186.31237011114996</v>
      </c>
      <c r="L337" s="8">
        <f t="shared" si="220"/>
        <v>9696.576065296922</v>
      </c>
    </row>
    <row r="338" spans="1:16" x14ac:dyDescent="0.3">
      <c r="A338" s="6">
        <v>44896</v>
      </c>
      <c r="B338" s="7">
        <f>'UK average farmgate price'!C376</f>
        <v>51.623956707463684</v>
      </c>
      <c r="C338" s="11">
        <v>1228.2365833876561</v>
      </c>
      <c r="D338" s="8">
        <f t="shared" si="225"/>
        <v>63406.432207327467</v>
      </c>
      <c r="F338" s="7">
        <f t="shared" ref="F338" si="229">H338/G338</f>
        <v>51.541892259712412</v>
      </c>
      <c r="G338" s="8">
        <f t="shared" ref="G338" si="230">C338-K338</f>
        <v>1024.2538698202436</v>
      </c>
      <c r="H338" s="8">
        <f t="shared" ref="H338" si="231">D338-L338</f>
        <v>52791.982604868499</v>
      </c>
      <c r="J338" s="7">
        <v>52.036025096563343</v>
      </c>
      <c r="K338" s="21">
        <v>203.98271356741247</v>
      </c>
      <c r="L338" s="8">
        <f t="shared" si="220"/>
        <v>10614.449602458968</v>
      </c>
    </row>
    <row r="339" spans="1:16" x14ac:dyDescent="0.3">
      <c r="A339" s="6">
        <v>44927</v>
      </c>
      <c r="B339" s="7">
        <f>'UK average farmgate price'!C377</f>
        <v>49.4970321350389</v>
      </c>
      <c r="C339" s="11">
        <v>1245.4050579932314</v>
      </c>
      <c r="D339" s="8">
        <f t="shared" ref="D339" si="232">B339*C339</f>
        <v>61643.854176630957</v>
      </c>
      <c r="F339" s="7">
        <f t="shared" ref="F339" si="233">H339/G339</f>
        <v>50.461872923173964</v>
      </c>
      <c r="G339" s="8">
        <f t="shared" ref="G339" si="234">C339-K339</f>
        <v>1030.3340021296406</v>
      </c>
      <c r="H339" s="8">
        <f t="shared" ref="H339" si="235">D339-L339</f>
        <v>51992.583483891176</v>
      </c>
      <c r="J339" s="7">
        <v>44.874800349058184</v>
      </c>
      <c r="K339" s="21">
        <v>215.07105586359086</v>
      </c>
      <c r="L339" s="8">
        <f t="shared" si="220"/>
        <v>9651.2706927397794</v>
      </c>
    </row>
    <row r="340" spans="1:16" x14ac:dyDescent="0.3">
      <c r="A340" s="6">
        <v>44958</v>
      </c>
      <c r="B340" s="7">
        <f>'UK average farmgate price'!C378</f>
        <v>47.175399031877539</v>
      </c>
      <c r="C340" s="11">
        <v>1153.6128293291849</v>
      </c>
      <c r="D340" s="8">
        <f t="shared" ref="D340:D341" si="236">B340*C340</f>
        <v>54422.145551897542</v>
      </c>
      <c r="F340" s="7">
        <f t="shared" ref="F340" si="237">H340/G340</f>
        <v>48.612435276103227</v>
      </c>
      <c r="G340" s="8">
        <f t="shared" ref="G340" si="238">C340-K340</f>
        <v>949.31266376295048</v>
      </c>
      <c r="H340" s="8">
        <f t="shared" ref="H340" si="239">D340-L340</f>
        <v>46148.400423961575</v>
      </c>
      <c r="J340" s="7">
        <v>40.497985427493987</v>
      </c>
      <c r="K340" s="21">
        <v>204.30016556623443</v>
      </c>
      <c r="L340" s="8">
        <f t="shared" si="220"/>
        <v>8273.7451279359702</v>
      </c>
    </row>
    <row r="341" spans="1:16" x14ac:dyDescent="0.3">
      <c r="A341" s="6">
        <v>44986</v>
      </c>
      <c r="B341" s="7">
        <f>'UK average farmgate price'!C379</f>
        <v>43.60502879380315</v>
      </c>
      <c r="C341" s="11">
        <v>1320.8446643955501</v>
      </c>
      <c r="D341" s="8">
        <f t="shared" si="236"/>
        <v>57595.469623109224</v>
      </c>
      <c r="F341" s="7">
        <f t="shared" ref="F341" si="240">H341/G341</f>
        <v>44.959842210004751</v>
      </c>
      <c r="G341" s="8">
        <f t="shared" ref="G341" si="241">C341-K341</f>
        <v>1086.950539504568</v>
      </c>
      <c r="H341" s="8">
        <f t="shared" ref="H341" si="242">D341-L341</f>
        <v>48869.124746204914</v>
      </c>
      <c r="J341" s="7">
        <v>37.308952847668372</v>
      </c>
      <c r="K341" s="21">
        <v>233.8941248909822</v>
      </c>
      <c r="L341" s="8">
        <f t="shared" si="220"/>
        <v>8726.3448769043116</v>
      </c>
      <c r="N341" s="101" t="s">
        <v>53</v>
      </c>
      <c r="O341" s="102" t="s">
        <v>54</v>
      </c>
      <c r="P341" s="8"/>
    </row>
    <row r="342" spans="1:16" x14ac:dyDescent="0.3">
      <c r="A342" s="6">
        <v>45017</v>
      </c>
      <c r="B342" s="7">
        <f>'UK average farmgate price'!C380</f>
        <v>39.463344084227934</v>
      </c>
      <c r="C342" s="11">
        <v>1332.8085505900585</v>
      </c>
      <c r="D342" s="8">
        <f t="shared" ref="D342:D343" si="243">B342*C342</f>
        <v>52597.082430336595</v>
      </c>
      <c r="F342" s="7">
        <f t="shared" ref="F342" si="244">H342/G342</f>
        <v>40.599630732354463</v>
      </c>
      <c r="G342" s="8">
        <f t="shared" ref="G342" si="245">C342-K342</f>
        <v>1097.4884086704201</v>
      </c>
      <c r="H342" s="8">
        <f t="shared" ref="H342" si="246">D342-L342</f>
        <v>44557.624125058384</v>
      </c>
      <c r="J342" s="7">
        <v>34.163919160067806</v>
      </c>
      <c r="K342" s="21">
        <v>235.32014191963842</v>
      </c>
      <c r="L342" s="8">
        <f t="shared" si="220"/>
        <v>8039.45830527821</v>
      </c>
      <c r="N342" s="7"/>
      <c r="O342" s="101" t="s">
        <v>55</v>
      </c>
      <c r="P342" s="8"/>
    </row>
    <row r="343" spans="1:16" x14ac:dyDescent="0.3">
      <c r="A343" s="6">
        <v>45047</v>
      </c>
      <c r="B343" s="7">
        <f>'UK average farmgate price'!C381</f>
        <v>36.886427296229925</v>
      </c>
      <c r="C343" s="11">
        <v>1388.652855937137</v>
      </c>
      <c r="D343" s="8">
        <f t="shared" si="243"/>
        <v>51222.442610227255</v>
      </c>
      <c r="F343" s="7">
        <f t="shared" ref="F343" si="247">H343/G343</f>
        <v>37.745218753867682</v>
      </c>
      <c r="G343" s="8">
        <f t="shared" ref="G343" si="248">C343-K343</f>
        <v>1140.4979494795882</v>
      </c>
      <c r="H343" s="8">
        <f t="shared" ref="H343" si="249">D343-L343</f>
        <v>43048.344591444591</v>
      </c>
      <c r="J343" s="7">
        <v>32.939497894557981</v>
      </c>
      <c r="K343" s="21">
        <v>248.15490645754878</v>
      </c>
      <c r="L343" s="8">
        <f t="shared" si="220"/>
        <v>8174.0980187826608</v>
      </c>
    </row>
    <row r="344" spans="1:16" x14ac:dyDescent="0.3">
      <c r="A344" s="6">
        <v>45078</v>
      </c>
      <c r="B344" s="7">
        <f>'UK average farmgate price'!C382</f>
        <v>36.09724815873723</v>
      </c>
      <c r="C344" s="11">
        <v>1274.5392245581597</v>
      </c>
      <c r="D344" s="8">
        <f t="shared" ref="D344" si="250">B344*C344</f>
        <v>46007.358676920405</v>
      </c>
      <c r="F344" s="7">
        <f t="shared" ref="F344" si="251">H344/G344</f>
        <v>36.922201400055521</v>
      </c>
      <c r="G344" s="8">
        <f t="shared" ref="G344" si="252">C344-K344</f>
        <v>1044.5075548187228</v>
      </c>
      <c r="H344" s="8">
        <f t="shared" ref="H344" si="253">D344-L344</f>
        <v>38565.518302896417</v>
      </c>
      <c r="J344" s="7">
        <v>32.351373106379505</v>
      </c>
      <c r="K344" s="21">
        <v>230.03166973943684</v>
      </c>
      <c r="L344" s="8">
        <f t="shared" si="220"/>
        <v>7441.8403740239892</v>
      </c>
    </row>
    <row r="345" spans="1:16" x14ac:dyDescent="0.3">
      <c r="A345" s="6">
        <v>45108</v>
      </c>
      <c r="B345" s="7">
        <f>'UK average farmgate price'!C383</f>
        <v>35.692008335740482</v>
      </c>
      <c r="C345" s="11">
        <v>1246.3858854052587</v>
      </c>
      <c r="D345" s="8">
        <f t="shared" ref="D345:D347" si="254">B345*C345</f>
        <v>44486.015411433778</v>
      </c>
      <c r="F345" s="7">
        <f t="shared" ref="F345" si="255">H345/G345</f>
        <v>36.659119976335624</v>
      </c>
      <c r="G345" s="8">
        <f t="shared" ref="G345" si="256">C345-K345</f>
        <v>1027.0798134126708</v>
      </c>
      <c r="H345" s="8">
        <f t="shared" ref="H345" si="257">D345-L345</f>
        <v>37651.842105167503</v>
      </c>
      <c r="J345" s="7">
        <v>31.162718132570692</v>
      </c>
      <c r="K345" s="21">
        <v>219.30607199258796</v>
      </c>
      <c r="L345" s="8">
        <f t="shared" si="220"/>
        <v>6834.1733062662743</v>
      </c>
    </row>
    <row r="346" spans="1:16" x14ac:dyDescent="0.3">
      <c r="A346" s="6">
        <v>45139</v>
      </c>
      <c r="B346" s="7">
        <f>'UK average farmgate price'!C384</f>
        <v>36.277793843735644</v>
      </c>
      <c r="C346" s="11">
        <v>1190.4048725036716</v>
      </c>
      <c r="D346" s="8">
        <f t="shared" si="254"/>
        <v>43185.262555266614</v>
      </c>
      <c r="F346" s="7">
        <f t="shared" ref="F346:F348" si="258">H346/G346</f>
        <v>37.376871087395429</v>
      </c>
      <c r="G346" s="8">
        <f t="shared" ref="G346:G348" si="259">C346-K346</f>
        <v>995.77158669595724</v>
      </c>
      <c r="H346" s="8">
        <f t="shared" ref="H346:H348" si="260">D346-L346</f>
        <v>37218.826228425998</v>
      </c>
      <c r="J346" s="7">
        <v>30.654758265423737</v>
      </c>
      <c r="K346" s="21">
        <v>194.63328580771443</v>
      </c>
      <c r="L346" s="8">
        <f t="shared" si="220"/>
        <v>5966.4363268406141</v>
      </c>
    </row>
    <row r="347" spans="1:16" x14ac:dyDescent="0.3">
      <c r="A347" s="6">
        <v>45170</v>
      </c>
      <c r="B347" s="7">
        <f>'UK average farmgate price'!C385</f>
        <v>36.435627563766324</v>
      </c>
      <c r="C347" s="11">
        <v>1137.264314165395</v>
      </c>
      <c r="D347" s="8">
        <f t="shared" si="254"/>
        <v>41436.938992492469</v>
      </c>
      <c r="F347" s="7">
        <f t="shared" si="258"/>
        <v>37.417843853857399</v>
      </c>
      <c r="G347" s="8">
        <f t="shared" si="259"/>
        <v>962.19387742319827</v>
      </c>
      <c r="H347" s="8">
        <f t="shared" si="260"/>
        <v>36003.22026255884</v>
      </c>
      <c r="J347" s="7">
        <v>31.037328923415874</v>
      </c>
      <c r="K347" s="21">
        <v>175.07043674219673</v>
      </c>
      <c r="L347" s="8">
        <f t="shared" si="220"/>
        <v>5433.7187299336319</v>
      </c>
    </row>
    <row r="348" spans="1:16" x14ac:dyDescent="0.3">
      <c r="A348" s="6">
        <v>45200</v>
      </c>
      <c r="B348" s="7">
        <f>'UK average farmgate price'!C386</f>
        <v>37.091929472302489</v>
      </c>
      <c r="C348" s="11">
        <v>1184.1770362120967</v>
      </c>
      <c r="D348" s="8">
        <f t="shared" ref="D348" si="261">B348*C348</f>
        <v>43923.41110989928</v>
      </c>
      <c r="F348" s="7">
        <f t="shared" si="258"/>
        <v>37.91459659785199</v>
      </c>
      <c r="G348" s="8">
        <f t="shared" si="259"/>
        <v>1003.3756219421858</v>
      </c>
      <c r="H348" s="8">
        <f t="shared" si="260"/>
        <v>38042.581942056822</v>
      </c>
      <c r="J348" s="7">
        <v>32.526455567782307</v>
      </c>
      <c r="K348" s="21">
        <v>180.80141426991088</v>
      </c>
      <c r="L348" s="8">
        <f t="shared" si="220"/>
        <v>5880.8291678424584</v>
      </c>
    </row>
    <row r="349" spans="1:16" x14ac:dyDescent="0.3">
      <c r="A349" s="6">
        <v>45231</v>
      </c>
      <c r="B349" s="7">
        <f>'UK average farmgate price'!C387</f>
        <v>37.836270307259433</v>
      </c>
      <c r="C349" s="11">
        <v>1160.2649405350851</v>
      </c>
      <c r="D349" s="8">
        <f t="shared" ref="D349" si="262">B349*C349</f>
        <v>43900.09791812177</v>
      </c>
      <c r="F349" s="7">
        <f t="shared" ref="F349" si="263">H349/G349</f>
        <v>38.191587506215754</v>
      </c>
      <c r="G349" s="8">
        <f t="shared" ref="G349" si="264">C349-K349</f>
        <v>975.12693807451046</v>
      </c>
      <c r="H349" s="8">
        <f t="shared" ref="H349" si="265">D349-L349</f>
        <v>37241.6457851409</v>
      </c>
      <c r="J349" s="7">
        <v>35.964804872510129</v>
      </c>
      <c r="K349" s="21">
        <v>185.13800246057465</v>
      </c>
      <c r="L349" s="8">
        <f t="shared" si="220"/>
        <v>6658.4521329808676</v>
      </c>
    </row>
    <row r="350" spans="1:16" x14ac:dyDescent="0.3">
      <c r="A350" s="6">
        <v>45261</v>
      </c>
      <c r="B350" s="7">
        <f>'UK average farmgate price'!C388</f>
        <v>37.95723363345234</v>
      </c>
      <c r="C350" s="11">
        <v>1226.0833644405323</v>
      </c>
      <c r="D350" s="8">
        <f t="shared" ref="D350:D351" si="266">B350*C350</f>
        <v>46538.732718158572</v>
      </c>
      <c r="F350" s="7">
        <f t="shared" ref="F350" si="267">H350/G350</f>
        <v>38.234676635187853</v>
      </c>
      <c r="G350" s="8">
        <f t="shared" ref="G350" si="268">C350-K350</f>
        <v>1020.3231815652341</v>
      </c>
      <c r="H350" s="8">
        <f t="shared" ref="H350" si="269">D350-L350</f>
        <v>39011.726910532787</v>
      </c>
      <c r="J350" s="7">
        <v>36.581449833700624</v>
      </c>
      <c r="K350" s="21">
        <v>205.76018287529811</v>
      </c>
      <c r="L350" s="8">
        <f t="shared" ref="L350:L353" si="270">J350*K350</f>
        <v>7527.0058076257837</v>
      </c>
    </row>
    <row r="351" spans="1:16" x14ac:dyDescent="0.3">
      <c r="A351" s="6">
        <v>45292</v>
      </c>
      <c r="B351" s="7">
        <f>'UK average farmgate price'!C389</f>
        <v>38.459630646306181</v>
      </c>
      <c r="C351" s="11">
        <v>1241.7620199501771</v>
      </c>
      <c r="D351" s="8">
        <f t="shared" si="266"/>
        <v>47757.708637894895</v>
      </c>
      <c r="F351" s="7">
        <f t="shared" ref="F351" si="271">H351/G351</f>
        <v>38.921022221003881</v>
      </c>
      <c r="G351" s="8">
        <f t="shared" ref="G351" si="272">C351-K351</f>
        <v>1024.3985412276402</v>
      </c>
      <c r="H351" s="8">
        <f t="shared" ref="H351" si="273">D351-L351</f>
        <v>39870.638386284947</v>
      </c>
      <c r="J351" s="7">
        <v>36.28516758179854</v>
      </c>
      <c r="K351" s="21">
        <v>217.36347872253683</v>
      </c>
      <c r="L351" s="8">
        <f t="shared" si="270"/>
        <v>7887.07025160995</v>
      </c>
    </row>
    <row r="352" spans="1:16" x14ac:dyDescent="0.3">
      <c r="A352" s="6">
        <v>45323</v>
      </c>
      <c r="B352" s="7">
        <f>'UK average farmgate price'!C390</f>
        <v>38.766680886531532</v>
      </c>
      <c r="C352" s="11">
        <v>1187.5053179194213</v>
      </c>
      <c r="D352" s="8">
        <f t="shared" ref="D352:D353" si="274">B352*C352</f>
        <v>46035.63971084138</v>
      </c>
      <c r="F352" s="7">
        <f t="shared" ref="F352" si="275">H352/G352</f>
        <v>39.109174338319761</v>
      </c>
      <c r="G352" s="8">
        <f t="shared" ref="G352" si="276">C352-K352</f>
        <v>975.30428723918408</v>
      </c>
      <c r="H352" s="8">
        <f t="shared" ref="H352" si="277">D352-L352</f>
        <v>38143.345402547944</v>
      </c>
      <c r="J352" s="7">
        <v>37.192535224705047</v>
      </c>
      <c r="K352" s="21">
        <v>212.20103068023712</v>
      </c>
      <c r="L352" s="8">
        <f t="shared" si="270"/>
        <v>7892.2943082934353</v>
      </c>
    </row>
    <row r="353" spans="1:12" x14ac:dyDescent="0.3">
      <c r="A353" s="6">
        <v>45352</v>
      </c>
      <c r="B353" s="7">
        <f>'UK average farmgate price'!C391</f>
        <v>38.820073485253346</v>
      </c>
      <c r="C353" s="11">
        <v>1320.4498467019623</v>
      </c>
      <c r="D353" s="8">
        <f t="shared" si="274"/>
        <v>51259.960082561694</v>
      </c>
      <c r="F353" s="7">
        <f t="shared" ref="F353" si="278">H353/G353</f>
        <v>38.986984972839544</v>
      </c>
      <c r="G353" s="8">
        <f t="shared" ref="G353" si="279">C353-K353</f>
        <v>1084.6167269052014</v>
      </c>
      <c r="H353" s="8">
        <f t="shared" ref="H353" si="280">D353-L353</f>
        <v>42285.936033143502</v>
      </c>
      <c r="J353" s="7">
        <v>38.052433250901885</v>
      </c>
      <c r="K353" s="21">
        <v>235.83311979676085</v>
      </c>
      <c r="L353" s="8">
        <f t="shared" si="270"/>
        <v>8974.0240494181908</v>
      </c>
    </row>
    <row r="354" spans="1:12" x14ac:dyDescent="0.3">
      <c r="A354" s="6">
        <v>45383</v>
      </c>
      <c r="B354" s="7">
        <f>'UK average farmgate price'!C392</f>
        <v>38.411102038946254</v>
      </c>
      <c r="C354" s="11">
        <v>1310.9840165879932</v>
      </c>
      <c r="D354" s="8">
        <f t="shared" ref="D354" si="281">B354*C354</f>
        <v>50356.340832589012</v>
      </c>
      <c r="F354" s="7">
        <f t="shared" ref="F354" si="282">H354/G354</f>
        <v>38.533206212702282</v>
      </c>
      <c r="G354" s="8">
        <f t="shared" ref="G354" si="283">C354-K354</f>
        <v>1075.8495544223413</v>
      </c>
      <c r="H354" s="8">
        <f t="shared" ref="H354" si="284">D354-L354</f>
        <v>41455.932734399947</v>
      </c>
      <c r="J354" s="7">
        <v>37.852418638314028</v>
      </c>
      <c r="K354" s="21">
        <v>235.134462165652</v>
      </c>
      <c r="L354" s="8">
        <f t="shared" ref="L354:L372" si="285">J354*K354</f>
        <v>8900.4080981890693</v>
      </c>
    </row>
    <row r="355" spans="1:12" x14ac:dyDescent="0.3">
      <c r="A355" s="6">
        <v>45413</v>
      </c>
      <c r="B355" s="7">
        <f>'UK average farmgate price'!C393</f>
        <v>38.027733242708671</v>
      </c>
      <c r="C355" s="11">
        <v>1379.0802685438052</v>
      </c>
      <c r="D355" s="8">
        <f t="shared" ref="D355:D357" si="286">B355*C355</f>
        <v>52443.296572466861</v>
      </c>
      <c r="F355" s="7">
        <f t="shared" ref="F355" si="287">H355/G355</f>
        <v>38.159015582461421</v>
      </c>
      <c r="G355" s="8">
        <f t="shared" ref="G355" si="288">C355-K355</f>
        <v>1128.1777922435606</v>
      </c>
      <c r="H355" s="8">
        <f t="shared" ref="H355" si="289">D355-L355</f>
        <v>43050.153954008951</v>
      </c>
      <c r="J355" s="7">
        <v>37.437424918905634</v>
      </c>
      <c r="K355" s="21">
        <v>250.90247630024467</v>
      </c>
      <c r="L355" s="8">
        <f t="shared" si="285"/>
        <v>9393.1426184579104</v>
      </c>
    </row>
    <row r="356" spans="1:12" x14ac:dyDescent="0.3">
      <c r="A356" s="6">
        <v>45444</v>
      </c>
      <c r="B356" s="7">
        <f>'UK average farmgate price'!C394</f>
        <v>38.932519126734704</v>
      </c>
      <c r="C356" s="11">
        <v>1276.4067000326768</v>
      </c>
      <c r="D356" s="8">
        <f t="shared" si="286"/>
        <v>49693.728262514516</v>
      </c>
      <c r="F356" s="7">
        <f t="shared" ref="F356" si="290">H356/G356</f>
        <v>39.000541469263162</v>
      </c>
      <c r="G356" s="8">
        <f t="shared" ref="G356" si="291">C356-K356</f>
        <v>1042.2475102036572</v>
      </c>
      <c r="H356" s="8">
        <f t="shared" ref="H356" si="292">D356-L356</f>
        <v>40648.217242934013</v>
      </c>
      <c r="J356" s="7">
        <v>38.629750240361822</v>
      </c>
      <c r="K356" s="21">
        <v>234.15918982901971</v>
      </c>
      <c r="L356" s="8">
        <f t="shared" si="285"/>
        <v>9045.5110195805046</v>
      </c>
    </row>
    <row r="357" spans="1:12" x14ac:dyDescent="0.3">
      <c r="A357" s="6">
        <v>45474</v>
      </c>
      <c r="B357" s="7">
        <f>'UK average farmgate price'!C395</f>
        <v>40.074782097450353</v>
      </c>
      <c r="C357" s="11">
        <v>1247.2642780304504</v>
      </c>
      <c r="D357" s="8">
        <f t="shared" si="286"/>
        <v>49983.844160004031</v>
      </c>
      <c r="F357" s="7">
        <f t="shared" ref="F357" si="293">H357/G357</f>
        <v>40.073939516450224</v>
      </c>
      <c r="G357" s="8">
        <f t="shared" ref="G357" si="294">C357-K357</f>
        <v>1023.2966254790967</v>
      </c>
      <c r="H357" s="8">
        <f t="shared" ref="H357" si="295">D357-L357</f>
        <v>41007.527076836937</v>
      </c>
      <c r="J357" s="7">
        <v>40.078631806478867</v>
      </c>
      <c r="K357" s="21">
        <v>223.96765255135372</v>
      </c>
      <c r="L357" s="8">
        <f t="shared" si="285"/>
        <v>8976.3170831670923</v>
      </c>
    </row>
    <row r="358" spans="1:12" x14ac:dyDescent="0.3">
      <c r="A358" s="6">
        <v>45505</v>
      </c>
      <c r="B358" s="7">
        <f>'UK average farmgate price'!C396</f>
        <v>41.596363837696487</v>
      </c>
      <c r="C358" s="11">
        <v>1190.5280695959052</v>
      </c>
      <c r="D358" s="8">
        <f t="shared" ref="D358:D359" si="296">B358*C358</f>
        <v>49521.638741901719</v>
      </c>
      <c r="F358" s="7">
        <f t="shared" ref="F358" si="297">H358/G358</f>
        <v>41.433909525311485</v>
      </c>
      <c r="G358" s="8">
        <f t="shared" ref="G358" si="298">C358-K358</f>
        <v>990.86334124146299</v>
      </c>
      <c r="H358" s="8">
        <f t="shared" ref="H358" si="299">D358-L358</f>
        <v>41055.342032946617</v>
      </c>
      <c r="J358" s="7">
        <v>42.402565434220506</v>
      </c>
      <c r="K358" s="21">
        <v>199.66472835444225</v>
      </c>
      <c r="L358" s="8">
        <f t="shared" si="285"/>
        <v>8466.2967089551003</v>
      </c>
    </row>
    <row r="359" spans="1:12" x14ac:dyDescent="0.3">
      <c r="A359" s="6">
        <v>45536</v>
      </c>
      <c r="B359" s="7">
        <f>'UK average farmgate price'!C397</f>
        <v>43.477908930917962</v>
      </c>
      <c r="C359" s="11">
        <v>1152.9580880006095</v>
      </c>
      <c r="D359" s="8">
        <f t="shared" si="296"/>
        <v>50128.206751255799</v>
      </c>
      <c r="F359" s="7">
        <f t="shared" ref="F359" si="300">H359/G359</f>
        <v>43.277049026301533</v>
      </c>
      <c r="G359" s="8">
        <f t="shared" ref="G359" si="301">C359-K359</f>
        <v>969.05060560579011</v>
      </c>
      <c r="H359" s="8">
        <f t="shared" ref="H359" si="302">D359-L359</f>
        <v>41937.650567768971</v>
      </c>
      <c r="J359" s="7">
        <v>44.536285728185007</v>
      </c>
      <c r="K359" s="21">
        <v>183.90748239481931</v>
      </c>
      <c r="L359" s="8">
        <f t="shared" si="285"/>
        <v>8190.5561834868267</v>
      </c>
    </row>
    <row r="360" spans="1:12" x14ac:dyDescent="0.3">
      <c r="A360" s="6">
        <v>45566</v>
      </c>
      <c r="B360" s="7">
        <f>'UK average farmgate price'!C398</f>
        <v>45.473624484267255</v>
      </c>
      <c r="C360" s="11">
        <v>1226.104058461093</v>
      </c>
      <c r="D360" s="8">
        <f t="shared" ref="D360:D362" si="303">B360*C360</f>
        <v>55755.395533095812</v>
      </c>
      <c r="F360" s="7">
        <f t="shared" ref="F360:F361" si="304">H360/G360</f>
        <v>45.242841409747015</v>
      </c>
      <c r="G360" s="8">
        <f t="shared" ref="G360:G361" si="305">C360-K360</f>
        <v>1029.6299273923817</v>
      </c>
      <c r="H360" s="8">
        <f t="shared" ref="H360:H361" si="306">D360-L360</f>
        <v>46583.383515742855</v>
      </c>
      <c r="J360" s="7">
        <v>46.68305169470532</v>
      </c>
      <c r="K360" s="21">
        <v>196.4741310687113</v>
      </c>
      <c r="L360" s="8">
        <f t="shared" si="285"/>
        <v>9172.0120173529576</v>
      </c>
    </row>
    <row r="361" spans="1:12" x14ac:dyDescent="0.3">
      <c r="A361" s="6">
        <v>45597</v>
      </c>
      <c r="B361" s="7">
        <f>'UK average farmgate price'!C399</f>
        <v>46.260610552968501</v>
      </c>
      <c r="C361" s="11">
        <v>1222.0441121942333</v>
      </c>
      <c r="D361" s="8">
        <f t="shared" si="303"/>
        <v>56532.50675276557</v>
      </c>
      <c r="F361" s="7">
        <f t="shared" si="304"/>
        <v>45.941371979767901</v>
      </c>
      <c r="G361" s="8">
        <f t="shared" si="305"/>
        <v>1017.9849120250351</v>
      </c>
      <c r="H361" s="8">
        <f t="shared" si="306"/>
        <v>46767.62351313344</v>
      </c>
      <c r="J361" s="7">
        <v>47.853187856932969</v>
      </c>
      <c r="K361" s="21">
        <v>204.05920016919828</v>
      </c>
      <c r="L361" s="8">
        <f t="shared" si="285"/>
        <v>9764.8832396321322</v>
      </c>
    </row>
    <row r="362" spans="1:12" x14ac:dyDescent="0.3">
      <c r="A362" s="6">
        <v>45627</v>
      </c>
      <c r="B362" s="7">
        <f>'UK average farmgate price'!C400</f>
        <v>46.472088410517799</v>
      </c>
      <c r="C362" s="11">
        <v>1278.8355765747444</v>
      </c>
      <c r="D362" s="8">
        <f t="shared" si="303"/>
        <v>59430.159977097028</v>
      </c>
      <c r="F362" s="7">
        <f t="shared" ref="F362:F363" si="307">H362/G362</f>
        <v>46.182669119028468</v>
      </c>
      <c r="G362" s="8">
        <f t="shared" ref="G362:G363" si="308">C362-K362</f>
        <v>1052.3073877577206</v>
      </c>
      <c r="H362" s="8">
        <f t="shared" ref="H362:H363" si="309">D362-L362</f>
        <v>48598.363900323995</v>
      </c>
      <c r="J362" s="7">
        <v>47.816548277452185</v>
      </c>
      <c r="K362" s="21">
        <v>226.52818881702396</v>
      </c>
      <c r="L362" s="8">
        <f t="shared" si="285"/>
        <v>10831.796076773031</v>
      </c>
    </row>
    <row r="363" spans="1:12" x14ac:dyDescent="0.3">
      <c r="A363" s="6">
        <v>45658</v>
      </c>
      <c r="B363" s="7">
        <f>'UK average farmgate price'!C401</f>
        <v>45.94487797401041</v>
      </c>
      <c r="C363" s="11">
        <v>1281.8307518690267</v>
      </c>
      <c r="D363" s="8">
        <f t="shared" ref="D363" si="310">B363*C363</f>
        <v>58893.557477956449</v>
      </c>
      <c r="F363" s="7">
        <f t="shared" si="307"/>
        <v>45.624145391768543</v>
      </c>
      <c r="G363" s="8">
        <f t="shared" si="308"/>
        <v>1045.3313426822042</v>
      </c>
      <c r="H363" s="8">
        <f t="shared" si="309"/>
        <v>47692.349161105507</v>
      </c>
      <c r="J363" s="7">
        <v>47.362521349905592</v>
      </c>
      <c r="K363" s="21">
        <v>236.49940918682253</v>
      </c>
      <c r="L363" s="8">
        <f t="shared" si="285"/>
        <v>11201.208316850942</v>
      </c>
    </row>
    <row r="364" spans="1:12" x14ac:dyDescent="0.3">
      <c r="A364" s="6">
        <v>45689</v>
      </c>
      <c r="B364" s="7">
        <f>'UK average farmgate price'!C402</f>
        <v>45.84971001649005</v>
      </c>
      <c r="C364" s="11">
        <v>1175.633989935006</v>
      </c>
      <c r="D364" s="8">
        <f t="shared" ref="D364" si="311">B364*C364</f>
        <v>53902.477524049209</v>
      </c>
      <c r="F364" s="7">
        <f t="shared" ref="F364" si="312">H364/G364</f>
        <v>45.465647999964432</v>
      </c>
      <c r="G364" s="8">
        <f t="shared" ref="G364" si="313">C364-K364</f>
        <v>953.43707425476885</v>
      </c>
      <c r="H364" s="8">
        <f t="shared" ref="H364" si="314">D364-L364</f>
        <v>43348.634408183272</v>
      </c>
      <c r="J364" s="7">
        <v>47.497703033168747</v>
      </c>
      <c r="K364" s="21">
        <v>222.19691568023711</v>
      </c>
      <c r="L364" s="8">
        <f t="shared" si="285"/>
        <v>10553.843115865939</v>
      </c>
    </row>
    <row r="365" spans="1:12" x14ac:dyDescent="0.3">
      <c r="A365" s="6">
        <v>45717</v>
      </c>
      <c r="B365" s="7">
        <f>'UK average farmgate price'!C403</f>
        <v>44.869116968422503</v>
      </c>
      <c r="C365" s="11">
        <v>1371.1814965698688</v>
      </c>
      <c r="D365" s="8">
        <f t="shared" ref="D365" si="315">B365*C365</f>
        <v>61523.702954530061</v>
      </c>
      <c r="F365" s="7">
        <f t="shared" ref="F365" si="316">H365/G365</f>
        <v>45.114545353329021</v>
      </c>
      <c r="G365" s="8">
        <f t="shared" ref="G365" si="317">C365-K365</f>
        <v>1115.4048613731079</v>
      </c>
      <c r="H365" s="8">
        <f t="shared" ref="H365" si="318">D365-L365</f>
        <v>50320.983205740748</v>
      </c>
      <c r="J365" s="7">
        <v>43.798839327804181</v>
      </c>
      <c r="K365" s="21">
        <v>255.77663519676085</v>
      </c>
      <c r="L365" s="8">
        <f t="shared" si="285"/>
        <v>11202.719748789312</v>
      </c>
    </row>
    <row r="366" spans="1:12" x14ac:dyDescent="0.3">
      <c r="A366" s="6">
        <v>45748</v>
      </c>
      <c r="B366" s="7">
        <f>'UK average farmgate price'!C404</f>
        <v>43.751989565466886</v>
      </c>
      <c r="C366" s="11">
        <v>1400.6431363195304</v>
      </c>
      <c r="D366" s="8">
        <f t="shared" ref="D366:D370" si="319">B366*C366</f>
        <v>61280.923885194905</v>
      </c>
      <c r="F366" s="7">
        <f t="shared" ref="F366:F367" si="320">H366/G366</f>
        <v>43.778051897386426</v>
      </c>
      <c r="G366" s="8">
        <f t="shared" ref="G366:G367" si="321">C366-K366</f>
        <v>1140.4924645110214</v>
      </c>
      <c r="H366" s="8">
        <f t="shared" ref="H366:H367" si="322">D366-L366</f>
        <v>49928.53829994164</v>
      </c>
      <c r="J366" s="7">
        <v>43.637733111869451</v>
      </c>
      <c r="K366" s="21">
        <v>260.15067180850917</v>
      </c>
      <c r="L366" s="8">
        <f t="shared" si="285"/>
        <v>11352.385585253263</v>
      </c>
    </row>
    <row r="367" spans="1:12" x14ac:dyDescent="0.3">
      <c r="A367" s="6">
        <v>45778</v>
      </c>
      <c r="B367" s="7">
        <f>'UK average farmgate price'!C405</f>
        <v>43.276417086831337</v>
      </c>
      <c r="C367" s="11">
        <v>1459.5434334739575</v>
      </c>
      <c r="D367" s="8">
        <f t="shared" si="319"/>
        <v>63163.810383364849</v>
      </c>
      <c r="F367" s="7">
        <f t="shared" si="320"/>
        <v>43.302280497012241</v>
      </c>
      <c r="G367" s="8">
        <f t="shared" si="321"/>
        <v>1185.3995374951414</v>
      </c>
      <c r="H367" s="8">
        <f t="shared" si="322"/>
        <v>51330.503273643189</v>
      </c>
      <c r="J367" s="7">
        <v>43.16458357561261</v>
      </c>
      <c r="K367" s="21">
        <v>274.14389597881609</v>
      </c>
      <c r="L367" s="8">
        <f t="shared" si="285"/>
        <v>11833.307109721656</v>
      </c>
    </row>
    <row r="368" spans="1:12" x14ac:dyDescent="0.3">
      <c r="A368" s="6">
        <v>45809</v>
      </c>
      <c r="B368" s="7">
        <f>'UK average farmgate price'!C406</f>
        <v>43.225534529298734</v>
      </c>
      <c r="C368" s="11">
        <v>1356.8739577487006</v>
      </c>
      <c r="D368" s="8">
        <f t="shared" si="319"/>
        <v>58651.602112572691</v>
      </c>
      <c r="F368" s="7">
        <f t="shared" ref="F368" si="323">H368/G368</f>
        <v>43.321481131066854</v>
      </c>
      <c r="G368" s="8">
        <f t="shared" ref="G368" si="324">C368-K368</f>
        <v>1102.2009170625381</v>
      </c>
      <c r="H368" s="8">
        <f t="shared" ref="H368" si="325">D368-L368</f>
        <v>47748.976231169327</v>
      </c>
      <c r="J368" s="7">
        <v>42.810286679848602</v>
      </c>
      <c r="K368" s="21">
        <v>254.67304068616252</v>
      </c>
      <c r="L368" s="8">
        <f t="shared" si="285"/>
        <v>10902.625881403364</v>
      </c>
    </row>
    <row r="369" spans="1:17" x14ac:dyDescent="0.3">
      <c r="A369" s="6">
        <v>45839</v>
      </c>
      <c r="B369" s="7">
        <f>'UK average farmgate price'!C407</f>
        <v>43.56491210708478</v>
      </c>
      <c r="C369" s="11">
        <v>1310.1140523105266</v>
      </c>
      <c r="D369" s="8">
        <f t="shared" si="319"/>
        <v>57075.003539164762</v>
      </c>
      <c r="F369" s="7">
        <f t="shared" ref="F369:F370" si="326">H369/G369</f>
        <v>43.932184359255281</v>
      </c>
      <c r="G369" s="8">
        <f t="shared" ref="G369:G370" si="327">C369-K369</f>
        <v>1068.076964009173</v>
      </c>
      <c r="H369" s="8">
        <f t="shared" ref="H369:H370" si="328">D369-L369</f>
        <v>46922.954092724656</v>
      </c>
      <c r="J369" s="7">
        <v>41.944189288048555</v>
      </c>
      <c r="K369" s="21">
        <v>242.03708830135372</v>
      </c>
      <c r="L369" s="8">
        <f t="shared" si="285"/>
        <v>10152.049446440104</v>
      </c>
    </row>
    <row r="370" spans="1:17" x14ac:dyDescent="0.3">
      <c r="A370" s="6">
        <v>45870</v>
      </c>
      <c r="B370" s="7">
        <f>'UK average farmgate price'!C408</f>
        <v>44.617086428357126</v>
      </c>
      <c r="C370" s="11">
        <v>1258.1341178470182</v>
      </c>
      <c r="D370" s="8">
        <f t="shared" si="319"/>
        <v>56134.278674445261</v>
      </c>
      <c r="F370" s="7">
        <f t="shared" si="326"/>
        <v>45.287376071893057</v>
      </c>
      <c r="G370" s="8">
        <f t="shared" si="327"/>
        <v>1039.1359239354331</v>
      </c>
      <c r="H370" s="8">
        <f t="shared" si="328"/>
        <v>47059.739377078018</v>
      </c>
      <c r="J370" s="7">
        <v>41.436594226118849</v>
      </c>
      <c r="K370" s="21">
        <v>218.99819391158499</v>
      </c>
      <c r="L370" s="8">
        <f t="shared" si="285"/>
        <v>9074.5392973672388</v>
      </c>
    </row>
    <row r="371" spans="1:17" x14ac:dyDescent="0.3">
      <c r="A371" s="6">
        <v>45901</v>
      </c>
      <c r="B371" s="7">
        <f>'UK average farmgate price'!C409</f>
        <v>46.058428558486241</v>
      </c>
      <c r="C371" s="11">
        <v>1222.7008565344681</v>
      </c>
      <c r="D371" s="8">
        <f t="shared" ref="D371:D372" si="329">B371*C371</f>
        <v>56315.680049092734</v>
      </c>
      <c r="F371" s="7">
        <f t="shared" ref="F371" si="330">H371/G371</f>
        <v>47.124923750502866</v>
      </c>
      <c r="G371" s="8">
        <f t="shared" ref="G371" si="331">C371-K371</f>
        <v>1024.7149232825061</v>
      </c>
      <c r="H371" s="8">
        <f t="shared" ref="H371" si="332">D371-L371</f>
        <v>48289.612625690497</v>
      </c>
      <c r="J371" s="7">
        <v>40.538574087422951</v>
      </c>
      <c r="K371" s="21">
        <v>197.985933251962</v>
      </c>
      <c r="L371" s="8">
        <f t="shared" si="285"/>
        <v>8026.0674234022363</v>
      </c>
    </row>
    <row r="372" spans="1:17" x14ac:dyDescent="0.3">
      <c r="A372" s="6">
        <v>45931</v>
      </c>
      <c r="B372" s="7">
        <f>'UK average farmgate price'!C410</f>
        <v>46.563542877749263</v>
      </c>
      <c r="C372" s="11">
        <v>1309.8568671123555</v>
      </c>
      <c r="D372" s="8">
        <f t="shared" si="329"/>
        <v>60991.576395500488</v>
      </c>
      <c r="F372" s="7">
        <f t="shared" ref="F372" si="333">H372/G372</f>
        <v>47.986563613910214</v>
      </c>
      <c r="G372" s="8">
        <f t="shared" ref="G372" si="334">C372-K372</f>
        <v>1100.4091375436446</v>
      </c>
      <c r="H372" s="8">
        <f t="shared" ref="H372" si="335">D372-L372</f>
        <v>52804.853080066176</v>
      </c>
      <c r="J372" s="7">
        <v>39.087190547695059</v>
      </c>
      <c r="K372" s="21">
        <v>209.447729568711</v>
      </c>
      <c r="L372" s="8">
        <f t="shared" si="285"/>
        <v>8186.7233154343112</v>
      </c>
    </row>
    <row r="373" spans="1:17" x14ac:dyDescent="0.3">
      <c r="A373" s="6"/>
    </row>
    <row r="374" spans="1:17" x14ac:dyDescent="0.3">
      <c r="N374" s="22" t="s">
        <v>59</v>
      </c>
      <c r="O374" s="22"/>
      <c r="P374" s="22"/>
      <c r="Q374" s="22"/>
    </row>
  </sheetData>
  <hyperlinks>
    <hyperlink ref="J1" r:id="rId1" xr:uid="{00000000-0004-0000-0200-000000000000}"/>
  </hyperlinks>
  <pageMargins left="0.7" right="0.7" top="0.75" bottom="0.75" header="0.3" footer="0.3"/>
  <pageSetup paperSize="9" orientation="portrait" r:id="rId2"/>
  <ignoredErrors>
    <ignoredError sqref="G290 F291:H291 D291" evalErro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27"/>
  <sheetViews>
    <sheetView showGridLines="0" zoomScaleNormal="100" workbookViewId="0">
      <selection activeCell="N23" sqref="N23"/>
    </sheetView>
  </sheetViews>
  <sheetFormatPr defaultRowHeight="14" x14ac:dyDescent="0.3"/>
  <cols>
    <col min="12" max="12" width="26.58203125" customWidth="1"/>
    <col min="13" max="17" width="16" customWidth="1"/>
    <col min="19" max="19" width="9" style="24" customWidth="1"/>
    <col min="20" max="20" width="8.58203125" style="24" customWidth="1"/>
    <col min="21" max="21" width="19.5" style="24" customWidth="1"/>
    <col min="22" max="24" width="9" style="16" customWidth="1"/>
  </cols>
  <sheetData>
    <row r="1" spans="1:26" x14ac:dyDescent="0.3">
      <c r="A1" s="10"/>
      <c r="B1" s="10"/>
      <c r="C1" s="10"/>
      <c r="D1" s="10"/>
      <c r="E1" s="10"/>
      <c r="F1" s="10"/>
      <c r="G1" s="10"/>
      <c r="H1" s="10"/>
      <c r="I1" s="10"/>
      <c r="J1" s="10"/>
      <c r="K1" s="10"/>
      <c r="L1" s="10"/>
      <c r="M1" s="10"/>
      <c r="N1" s="10"/>
      <c r="O1" s="10"/>
      <c r="P1" s="10"/>
      <c r="Q1" s="10"/>
      <c r="R1" s="10"/>
      <c r="Y1" s="16"/>
      <c r="Z1" s="16"/>
    </row>
    <row r="2" spans="1:26" x14ac:dyDescent="0.3">
      <c r="A2" s="10"/>
      <c r="B2" s="10"/>
      <c r="C2" s="10"/>
      <c r="D2" s="10"/>
      <c r="E2" s="10"/>
      <c r="F2" s="10"/>
      <c r="G2" s="10"/>
      <c r="H2" s="10"/>
      <c r="I2" s="10"/>
      <c r="J2" s="10"/>
      <c r="K2" s="10"/>
      <c r="L2" s="12"/>
      <c r="M2" s="13"/>
      <c r="N2" s="12"/>
      <c r="O2" s="12"/>
      <c r="P2" s="12"/>
      <c r="Q2" s="12"/>
      <c r="R2" s="10"/>
      <c r="T2"/>
      <c r="U2"/>
      <c r="V2"/>
      <c r="W2"/>
      <c r="X2"/>
      <c r="Z2" s="16"/>
    </row>
    <row r="3" spans="1:26" x14ac:dyDescent="0.3">
      <c r="A3" s="10"/>
      <c r="B3" s="10"/>
      <c r="C3" s="10"/>
      <c r="D3" s="10"/>
      <c r="E3" s="10"/>
      <c r="F3" s="10"/>
      <c r="G3" s="10"/>
      <c r="H3" s="10"/>
      <c r="I3" s="10"/>
      <c r="J3" s="10"/>
      <c r="K3" s="10"/>
      <c r="L3" s="12"/>
      <c r="M3" s="12"/>
      <c r="N3" s="12"/>
      <c r="O3" s="12"/>
      <c r="P3" s="12"/>
      <c r="Q3" s="12"/>
      <c r="R3" s="10"/>
      <c r="T3"/>
      <c r="U3"/>
      <c r="V3"/>
      <c r="W3"/>
      <c r="X3"/>
      <c r="Z3" s="16"/>
    </row>
    <row r="4" spans="1:26" x14ac:dyDescent="0.3">
      <c r="A4" s="10"/>
      <c r="B4" s="10"/>
      <c r="C4" s="10"/>
      <c r="D4" s="10"/>
      <c r="E4" s="10"/>
      <c r="F4" s="10"/>
      <c r="G4" s="10"/>
      <c r="H4" s="10"/>
      <c r="I4" s="10"/>
      <c r="J4" s="10"/>
      <c r="K4" s="10"/>
      <c r="L4" s="12"/>
      <c r="M4" s="12"/>
      <c r="N4" s="12"/>
      <c r="O4" s="12"/>
      <c r="P4" s="12"/>
      <c r="Q4" s="12"/>
      <c r="R4" s="10"/>
      <c r="T4"/>
      <c r="U4"/>
      <c r="V4"/>
      <c r="W4"/>
      <c r="X4"/>
      <c r="Z4" s="16"/>
    </row>
    <row r="5" spans="1:26" x14ac:dyDescent="0.3">
      <c r="A5" s="10"/>
      <c r="B5" s="10"/>
      <c r="C5" s="10"/>
      <c r="D5" s="10"/>
      <c r="E5" s="10"/>
      <c r="F5" s="10"/>
      <c r="G5" s="10"/>
      <c r="H5" s="10"/>
      <c r="I5" s="10"/>
      <c r="J5" s="10"/>
      <c r="K5" s="10"/>
      <c r="L5" s="12"/>
      <c r="M5" s="12"/>
      <c r="N5" s="12"/>
      <c r="O5" s="12"/>
      <c r="P5" s="12"/>
      <c r="Q5" s="12"/>
      <c r="R5" s="10"/>
      <c r="T5"/>
      <c r="U5" s="27"/>
      <c r="V5"/>
      <c r="W5"/>
      <c r="X5"/>
      <c r="Z5" s="16"/>
    </row>
    <row r="6" spans="1:26" x14ac:dyDescent="0.3">
      <c r="A6" s="10"/>
      <c r="B6" s="10"/>
      <c r="C6" s="10"/>
      <c r="D6" s="10"/>
      <c r="E6" s="10"/>
      <c r="F6" s="10"/>
      <c r="G6" s="10"/>
      <c r="H6" s="10"/>
      <c r="I6" s="10"/>
      <c r="J6" s="10"/>
      <c r="K6" s="10"/>
      <c r="L6" s="12"/>
      <c r="M6" s="12"/>
      <c r="N6" s="12"/>
      <c r="O6" s="12"/>
      <c r="P6" s="12"/>
      <c r="Q6" s="12"/>
      <c r="R6" s="10"/>
      <c r="T6"/>
      <c r="U6" s="28"/>
      <c r="V6"/>
      <c r="W6"/>
      <c r="X6"/>
      <c r="Z6" s="16"/>
    </row>
    <row r="7" spans="1:26" x14ac:dyDescent="0.3">
      <c r="A7" s="10"/>
      <c r="B7" s="10"/>
      <c r="C7" s="10"/>
      <c r="D7" s="10"/>
      <c r="E7" s="10"/>
      <c r="F7" s="10"/>
      <c r="G7" s="10"/>
      <c r="H7" s="10"/>
      <c r="I7" s="10"/>
      <c r="J7" s="10"/>
      <c r="K7" s="10"/>
      <c r="L7" s="19"/>
      <c r="M7" s="12"/>
      <c r="N7" s="12"/>
      <c r="O7" s="12"/>
      <c r="P7" s="12"/>
      <c r="Q7" s="12"/>
      <c r="R7" s="10"/>
      <c r="T7"/>
      <c r="U7"/>
      <c r="V7"/>
      <c r="W7"/>
      <c r="X7"/>
      <c r="Z7" s="16"/>
    </row>
    <row r="8" spans="1:26" x14ac:dyDescent="0.3">
      <c r="A8" s="10"/>
      <c r="B8" s="10"/>
      <c r="C8" s="10"/>
      <c r="D8" s="10"/>
      <c r="E8" s="10"/>
      <c r="F8" s="10"/>
      <c r="G8" s="10"/>
      <c r="H8" s="10"/>
      <c r="I8" s="10"/>
      <c r="J8" s="10"/>
      <c r="K8" s="10"/>
      <c r="L8" s="10"/>
      <c r="M8" s="10"/>
      <c r="N8" s="10"/>
      <c r="O8" s="10"/>
      <c r="P8" s="10"/>
      <c r="Q8" s="10"/>
      <c r="R8" s="10"/>
      <c r="T8" s="29"/>
      <c r="U8"/>
      <c r="V8"/>
      <c r="W8"/>
      <c r="X8"/>
      <c r="Z8" s="16"/>
    </row>
    <row r="9" spans="1:26" x14ac:dyDescent="0.3">
      <c r="A9" s="10"/>
      <c r="B9" s="10"/>
      <c r="C9" s="10"/>
      <c r="D9" s="10"/>
      <c r="E9" s="10"/>
      <c r="F9" s="10"/>
      <c r="G9" s="10"/>
      <c r="H9" s="10"/>
      <c r="I9" s="10"/>
      <c r="J9" s="10"/>
      <c r="K9" s="10"/>
      <c r="R9" s="10"/>
      <c r="T9"/>
      <c r="U9"/>
      <c r="V9"/>
      <c r="W9"/>
      <c r="X9"/>
      <c r="Z9" s="16"/>
    </row>
    <row r="10" spans="1:26" x14ac:dyDescent="0.3">
      <c r="A10" s="10"/>
      <c r="B10" s="10"/>
      <c r="C10" s="10"/>
      <c r="D10" s="10"/>
      <c r="E10" s="10"/>
      <c r="F10" s="10"/>
      <c r="G10" s="10"/>
      <c r="H10" s="10"/>
      <c r="I10" s="10"/>
      <c r="J10" s="10"/>
      <c r="K10" s="10"/>
      <c r="R10" s="10"/>
      <c r="T10"/>
      <c r="U10"/>
      <c r="V10"/>
      <c r="W10"/>
      <c r="X10"/>
      <c r="Z10" s="16"/>
    </row>
    <row r="11" spans="1:26" x14ac:dyDescent="0.3">
      <c r="A11" s="10"/>
      <c r="B11" s="10"/>
      <c r="C11" s="10"/>
      <c r="D11" s="10"/>
      <c r="E11" s="10"/>
      <c r="F11" s="10"/>
      <c r="G11" s="10"/>
      <c r="H11" s="10"/>
      <c r="I11" s="10"/>
      <c r="J11" s="10"/>
      <c r="K11" s="10"/>
      <c r="R11" s="10"/>
      <c r="T11"/>
      <c r="U11"/>
      <c r="V11"/>
      <c r="W11"/>
      <c r="X11"/>
      <c r="Z11" s="16"/>
    </row>
    <row r="12" spans="1:26" x14ac:dyDescent="0.3">
      <c r="A12" s="10"/>
      <c r="B12" s="10"/>
      <c r="C12" s="10"/>
      <c r="D12" s="10"/>
      <c r="E12" s="10"/>
      <c r="F12" s="10"/>
      <c r="G12" s="10"/>
      <c r="H12" s="10"/>
      <c r="I12" s="10"/>
      <c r="J12" s="10"/>
      <c r="K12" s="10"/>
      <c r="R12" s="10"/>
      <c r="Y12" s="16"/>
      <c r="Z12" s="16"/>
    </row>
    <row r="13" spans="1:26" x14ac:dyDescent="0.3">
      <c r="A13" s="10"/>
      <c r="B13" s="10"/>
      <c r="C13" s="10"/>
      <c r="D13" s="10"/>
      <c r="E13" s="10"/>
      <c r="F13" s="10"/>
      <c r="G13" s="10"/>
      <c r="H13" s="10"/>
      <c r="I13" s="10"/>
      <c r="J13" s="10"/>
      <c r="K13" s="10"/>
      <c r="Y13" s="16"/>
      <c r="Z13" s="16"/>
    </row>
    <row r="14" spans="1:26" x14ac:dyDescent="0.3">
      <c r="A14" s="10"/>
      <c r="B14" s="10"/>
      <c r="C14" s="10"/>
      <c r="D14" s="10"/>
      <c r="E14" s="10"/>
      <c r="F14" s="10"/>
      <c r="G14" s="10"/>
      <c r="H14" s="10"/>
      <c r="I14" s="10"/>
      <c r="J14" s="10"/>
      <c r="K14" s="10"/>
      <c r="Y14" s="16"/>
      <c r="Z14" s="16"/>
    </row>
    <row r="15" spans="1:26" x14ac:dyDescent="0.3">
      <c r="A15" s="10"/>
      <c r="B15" s="10"/>
      <c r="C15" s="10"/>
      <c r="D15" s="10"/>
      <c r="E15" s="10"/>
      <c r="F15" s="10"/>
      <c r="G15" s="10"/>
      <c r="H15" s="10"/>
      <c r="I15" s="10"/>
      <c r="J15" s="10"/>
      <c r="K15" s="10"/>
      <c r="Y15" s="16"/>
      <c r="Z15" s="16"/>
    </row>
    <row r="16" spans="1:26" x14ac:dyDescent="0.3">
      <c r="A16" s="10"/>
      <c r="B16" s="10"/>
      <c r="C16" s="10"/>
      <c r="D16" s="10"/>
      <c r="E16" s="10"/>
      <c r="F16" s="10"/>
      <c r="G16" s="10"/>
      <c r="H16" s="10"/>
      <c r="I16" s="10"/>
      <c r="J16" s="10"/>
      <c r="K16" s="10"/>
      <c r="Y16" s="16"/>
      <c r="Z16" s="16"/>
    </row>
    <row r="17" spans="1:11" x14ac:dyDescent="0.3">
      <c r="A17" s="10"/>
      <c r="B17" s="10"/>
      <c r="C17" s="10"/>
      <c r="D17" s="10"/>
      <c r="E17" s="10"/>
      <c r="F17" s="10"/>
      <c r="G17" s="10"/>
      <c r="H17" s="10"/>
      <c r="I17" s="10"/>
      <c r="J17" s="10"/>
      <c r="K17" s="10"/>
    </row>
    <row r="18" spans="1:11" x14ac:dyDescent="0.3">
      <c r="A18" s="10"/>
      <c r="B18" s="10"/>
      <c r="C18" s="10"/>
      <c r="D18" s="10"/>
      <c r="E18" s="10"/>
      <c r="F18" s="10"/>
      <c r="G18" s="10"/>
      <c r="H18" s="10"/>
      <c r="I18" s="10"/>
      <c r="J18" s="10"/>
      <c r="K18" s="10"/>
    </row>
    <row r="19" spans="1:11" x14ac:dyDescent="0.3">
      <c r="A19" s="10"/>
      <c r="B19" s="10"/>
      <c r="C19" s="10"/>
      <c r="D19" s="10"/>
      <c r="E19" s="10"/>
      <c r="F19" s="10"/>
      <c r="G19" s="10"/>
      <c r="H19" s="10"/>
      <c r="I19" s="10"/>
      <c r="J19" s="10"/>
      <c r="K19" s="10"/>
    </row>
    <row r="20" spans="1:11" x14ac:dyDescent="0.3">
      <c r="A20" s="10"/>
      <c r="B20" s="10"/>
      <c r="C20" s="10"/>
      <c r="D20" s="10"/>
      <c r="E20" s="10"/>
      <c r="F20" s="10"/>
      <c r="G20" s="10"/>
      <c r="H20" s="10"/>
      <c r="I20" s="10"/>
      <c r="J20" s="10"/>
      <c r="K20" s="10"/>
    </row>
    <row r="21" spans="1:11" x14ac:dyDescent="0.3">
      <c r="C21" s="3"/>
    </row>
    <row r="25" spans="1:11" hidden="1" x14ac:dyDescent="0.3"/>
    <row r="26" spans="1:11" hidden="1" x14ac:dyDescent="0.3"/>
    <row r="27" spans="1:11" hidden="1" x14ac:dyDescent="0.3"/>
  </sheetData>
  <pageMargins left="0.70866141732283472" right="0.70866141732283472" top="0.74803149606299213" bottom="0.74803149606299213" header="0.31496062992125984" footer="0.31496062992125984"/>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G93"/>
  <sheetViews>
    <sheetView showGridLines="0" workbookViewId="0">
      <selection activeCell="M10" sqref="M10"/>
    </sheetView>
  </sheetViews>
  <sheetFormatPr defaultColWidth="10" defaultRowHeight="15.5" x14ac:dyDescent="0.3"/>
  <cols>
    <col min="1" max="1" width="25.08203125" style="55" customWidth="1"/>
    <col min="2" max="16384" width="10" style="55"/>
  </cols>
  <sheetData>
    <row r="1" spans="1:11" s="50" customFormat="1" ht="15" customHeight="1" thickBot="1" x14ac:dyDescent="0.35"/>
    <row r="2" spans="1:11" s="31" customFormat="1" x14ac:dyDescent="0.35">
      <c r="A2" s="67" t="s">
        <v>29</v>
      </c>
      <c r="B2" s="68"/>
      <c r="C2" s="68"/>
      <c r="D2" s="68"/>
      <c r="E2" s="68"/>
      <c r="F2" s="68"/>
      <c r="G2" s="68"/>
      <c r="H2" s="68"/>
      <c r="I2" s="68"/>
      <c r="J2" s="68"/>
      <c r="K2" s="68"/>
    </row>
    <row r="3" spans="1:11" s="31" customFormat="1" ht="57" customHeight="1" x14ac:dyDescent="0.35">
      <c r="A3" s="65"/>
      <c r="B3" s="115" t="s">
        <v>63</v>
      </c>
      <c r="C3" s="115"/>
      <c r="D3" s="115"/>
      <c r="E3" s="115"/>
      <c r="F3" s="115"/>
      <c r="G3" s="115"/>
      <c r="H3" s="115"/>
      <c r="I3" s="115"/>
      <c r="J3" s="115"/>
      <c r="K3" s="115"/>
    </row>
    <row r="4" spans="1:11" s="31" customFormat="1" ht="15" customHeight="1" x14ac:dyDescent="0.35">
      <c r="A4" s="65"/>
      <c r="B4" s="66"/>
      <c r="C4" s="66"/>
      <c r="D4" s="66"/>
      <c r="E4" s="66"/>
      <c r="F4" s="66"/>
      <c r="G4" s="66"/>
      <c r="H4" s="66"/>
      <c r="I4" s="66"/>
      <c r="J4" s="66"/>
      <c r="K4" s="66"/>
    </row>
    <row r="5" spans="1:11" s="31" customFormat="1" ht="14.25" customHeight="1" x14ac:dyDescent="0.35">
      <c r="A5" s="52" t="s">
        <v>42</v>
      </c>
      <c r="C5" s="46"/>
      <c r="D5" s="46"/>
      <c r="E5" s="46"/>
      <c r="F5" s="46"/>
      <c r="G5" s="46"/>
      <c r="H5" s="46"/>
      <c r="I5" s="46"/>
      <c r="J5" s="46"/>
      <c r="K5" s="46"/>
    </row>
    <row r="6" spans="1:11" s="31" customFormat="1" ht="49.5" customHeight="1" x14ac:dyDescent="0.35">
      <c r="A6" s="53">
        <v>1</v>
      </c>
      <c r="B6" s="108" t="s">
        <v>11</v>
      </c>
      <c r="C6" s="108"/>
      <c r="D6" s="108"/>
      <c r="E6" s="108"/>
      <c r="F6" s="108"/>
      <c r="G6" s="108"/>
      <c r="H6" s="108"/>
      <c r="I6" s="108"/>
      <c r="J6" s="108"/>
      <c r="K6" s="108"/>
    </row>
    <row r="7" spans="1:11" s="31" customFormat="1" ht="95.25" customHeight="1" x14ac:dyDescent="0.35">
      <c r="A7" s="53">
        <v>2</v>
      </c>
      <c r="B7" s="118" t="s">
        <v>38</v>
      </c>
      <c r="C7" s="119"/>
      <c r="D7" s="119"/>
      <c r="E7" s="119"/>
      <c r="F7" s="119"/>
      <c r="G7" s="119"/>
      <c r="H7" s="119"/>
      <c r="I7" s="119"/>
      <c r="J7" s="119"/>
      <c r="K7" s="119"/>
    </row>
    <row r="8" spans="1:11" s="31" customFormat="1" ht="18" customHeight="1" x14ac:dyDescent="0.35">
      <c r="A8" s="53">
        <v>3</v>
      </c>
      <c r="B8" s="108" t="s">
        <v>12</v>
      </c>
      <c r="C8" s="108"/>
      <c r="D8" s="108"/>
      <c r="E8" s="108"/>
      <c r="F8" s="108"/>
      <c r="G8" s="108"/>
      <c r="H8" s="108"/>
      <c r="I8" s="108"/>
      <c r="J8" s="108"/>
      <c r="K8" s="108"/>
    </row>
    <row r="9" spans="1:11" s="31" customFormat="1" ht="50.25" customHeight="1" x14ac:dyDescent="0.35">
      <c r="A9" s="53">
        <v>4</v>
      </c>
      <c r="B9" s="108" t="s">
        <v>13</v>
      </c>
      <c r="C9" s="108"/>
      <c r="D9" s="108"/>
      <c r="E9" s="108"/>
      <c r="F9" s="108"/>
      <c r="G9" s="108"/>
      <c r="H9" s="108"/>
      <c r="I9" s="108"/>
      <c r="J9" s="108"/>
      <c r="K9" s="108"/>
    </row>
    <row r="10" spans="1:11" s="31" customFormat="1" ht="95.25" customHeight="1" x14ac:dyDescent="0.35">
      <c r="A10" s="53">
        <v>5</v>
      </c>
      <c r="B10" s="108" t="s">
        <v>39</v>
      </c>
      <c r="C10" s="108"/>
      <c r="D10" s="108"/>
      <c r="E10" s="108"/>
      <c r="F10" s="108"/>
      <c r="G10" s="108"/>
      <c r="H10" s="108"/>
      <c r="I10" s="108"/>
      <c r="J10" s="108"/>
      <c r="K10" s="108"/>
    </row>
    <row r="11" spans="1:11" s="31" customFormat="1" ht="36" customHeight="1" x14ac:dyDescent="0.35">
      <c r="A11" s="53">
        <v>6</v>
      </c>
      <c r="B11" s="116" t="s">
        <v>14</v>
      </c>
      <c r="C11" s="116"/>
      <c r="D11" s="116"/>
      <c r="E11" s="116"/>
      <c r="F11" s="116"/>
      <c r="G11" s="116"/>
      <c r="H11" s="116"/>
      <c r="I11" s="116"/>
      <c r="J11" s="116"/>
      <c r="K11" s="116"/>
    </row>
    <row r="12" spans="1:11" s="31" customFormat="1" ht="36" customHeight="1" x14ac:dyDescent="0.35">
      <c r="A12" s="53">
        <v>7</v>
      </c>
      <c r="B12" s="116" t="s">
        <v>47</v>
      </c>
      <c r="C12" s="116"/>
      <c r="D12" s="116"/>
      <c r="E12" s="116"/>
      <c r="F12" s="116"/>
      <c r="G12" s="116"/>
      <c r="H12" s="116"/>
      <c r="I12" s="116"/>
      <c r="J12" s="116"/>
      <c r="K12" s="116"/>
    </row>
    <row r="13" spans="1:11" s="31" customFormat="1" ht="109.5" customHeight="1" x14ac:dyDescent="0.35">
      <c r="A13" s="53">
        <v>8</v>
      </c>
      <c r="B13" s="117" t="s">
        <v>58</v>
      </c>
      <c r="C13" s="116"/>
      <c r="D13" s="116"/>
      <c r="E13" s="116"/>
      <c r="F13" s="116"/>
      <c r="G13" s="116"/>
      <c r="H13" s="116"/>
      <c r="I13" s="116"/>
      <c r="J13" s="116"/>
      <c r="K13" s="116"/>
    </row>
    <row r="14" spans="1:11" s="31" customFormat="1" ht="41" customHeight="1" x14ac:dyDescent="0.35">
      <c r="A14" s="53">
        <v>9</v>
      </c>
      <c r="B14" s="117" t="s">
        <v>62</v>
      </c>
      <c r="C14" s="117"/>
      <c r="D14" s="117"/>
      <c r="E14" s="117"/>
      <c r="F14" s="117"/>
      <c r="G14" s="117"/>
      <c r="H14" s="117"/>
      <c r="I14" s="117"/>
      <c r="J14" s="117"/>
      <c r="K14" s="117"/>
    </row>
    <row r="15" spans="1:11" s="31" customFormat="1" ht="15" customHeight="1" x14ac:dyDescent="0.35">
      <c r="A15" s="53"/>
      <c r="B15" s="84"/>
      <c r="C15" s="84"/>
      <c r="D15" s="84"/>
      <c r="E15" s="84"/>
      <c r="F15" s="84"/>
      <c r="G15" s="84"/>
      <c r="H15" s="84"/>
      <c r="I15" s="84"/>
      <c r="J15" s="84"/>
      <c r="K15" s="84"/>
    </row>
    <row r="16" spans="1:11" s="31" customFormat="1" ht="18.649999999999999" customHeight="1" x14ac:dyDescent="0.35">
      <c r="A16" s="32" t="s">
        <v>15</v>
      </c>
      <c r="B16" s="85"/>
      <c r="C16" s="85"/>
      <c r="D16" s="85"/>
      <c r="E16" s="85"/>
      <c r="F16" s="85"/>
      <c r="G16" s="85"/>
      <c r="H16" s="85"/>
      <c r="I16" s="85"/>
      <c r="J16" s="85"/>
      <c r="K16" s="85"/>
    </row>
    <row r="17" spans="1:33" s="31" customFormat="1" ht="51" customHeight="1" x14ac:dyDescent="0.35">
      <c r="A17" s="54">
        <v>1</v>
      </c>
      <c r="B17" s="108" t="s">
        <v>10</v>
      </c>
      <c r="C17" s="108"/>
      <c r="D17" s="108"/>
      <c r="E17" s="108"/>
      <c r="F17" s="108"/>
      <c r="G17" s="108"/>
      <c r="H17" s="108"/>
      <c r="I17" s="108"/>
      <c r="J17" s="108"/>
      <c r="K17" s="108"/>
    </row>
    <row r="18" spans="1:33" s="31" customFormat="1" ht="51" customHeight="1" x14ac:dyDescent="0.35">
      <c r="A18" s="54">
        <v>2</v>
      </c>
      <c r="B18" s="117" t="s">
        <v>61</v>
      </c>
      <c r="C18" s="116"/>
      <c r="D18" s="116"/>
      <c r="E18" s="116"/>
      <c r="F18" s="116"/>
      <c r="G18" s="116"/>
      <c r="H18" s="116"/>
      <c r="I18" s="116"/>
      <c r="J18" s="116"/>
      <c r="K18" s="116"/>
    </row>
    <row r="19" spans="1:33" s="31" customFormat="1" ht="15" customHeight="1" x14ac:dyDescent="0.35">
      <c r="A19" s="54"/>
      <c r="B19" s="83"/>
      <c r="C19" s="83"/>
      <c r="D19" s="83"/>
      <c r="E19" s="83"/>
      <c r="F19" s="83"/>
      <c r="G19" s="83"/>
      <c r="H19" s="83"/>
      <c r="I19" s="83"/>
      <c r="J19" s="83"/>
      <c r="K19" s="83"/>
    </row>
    <row r="20" spans="1:33" s="31" customFormat="1" ht="18.649999999999999" customHeight="1" x14ac:dyDescent="0.35">
      <c r="A20" s="32" t="s">
        <v>19</v>
      </c>
      <c r="B20" s="85"/>
      <c r="C20" s="85"/>
      <c r="D20" s="85"/>
      <c r="E20" s="85"/>
      <c r="F20" s="85"/>
      <c r="G20" s="85"/>
      <c r="H20" s="85"/>
      <c r="I20" s="85"/>
      <c r="J20" s="85"/>
      <c r="K20" s="85"/>
    </row>
    <row r="21" spans="1:33" s="31" customFormat="1" ht="123" customHeight="1" x14ac:dyDescent="0.35">
      <c r="A21" s="54">
        <v>1</v>
      </c>
      <c r="B21" s="108" t="s">
        <v>18</v>
      </c>
      <c r="C21" s="108"/>
      <c r="D21" s="108"/>
      <c r="E21" s="108"/>
      <c r="F21" s="108"/>
      <c r="G21" s="108"/>
      <c r="H21" s="108"/>
      <c r="I21" s="108"/>
      <c r="J21" s="108"/>
      <c r="K21" s="108"/>
    </row>
    <row r="22" spans="1:33" s="31" customFormat="1" ht="35.15" customHeight="1" x14ac:dyDescent="0.35">
      <c r="A22" s="54">
        <v>2</v>
      </c>
      <c r="B22" s="108" t="s">
        <v>17</v>
      </c>
      <c r="C22" s="108"/>
      <c r="D22" s="108"/>
      <c r="E22" s="108"/>
      <c r="F22" s="108"/>
      <c r="G22" s="108"/>
      <c r="H22" s="108"/>
      <c r="I22" s="108"/>
      <c r="J22" s="108"/>
      <c r="K22" s="108"/>
    </row>
    <row r="23" spans="1:33" ht="15" customHeight="1" thickBot="1" x14ac:dyDescent="0.35"/>
    <row r="24" spans="1:33" x14ac:dyDescent="0.3">
      <c r="A24" s="51" t="s">
        <v>20</v>
      </c>
      <c r="B24" s="51"/>
      <c r="C24" s="51"/>
      <c r="D24" s="51"/>
      <c r="E24" s="51"/>
      <c r="F24" s="51"/>
      <c r="G24" s="51"/>
      <c r="H24" s="51"/>
      <c r="I24" s="51"/>
      <c r="J24" s="51"/>
      <c r="K24" s="51"/>
      <c r="L24" s="56"/>
      <c r="M24" s="56"/>
      <c r="N24" s="56"/>
      <c r="O24" s="56"/>
      <c r="P24" s="56"/>
      <c r="Q24" s="56"/>
      <c r="R24" s="56"/>
      <c r="S24" s="56"/>
      <c r="T24" s="56"/>
      <c r="U24" s="56"/>
      <c r="V24" s="56"/>
      <c r="W24" s="56"/>
      <c r="X24" s="56"/>
      <c r="Y24" s="56"/>
      <c r="Z24" s="56"/>
      <c r="AA24" s="56"/>
      <c r="AB24" s="56"/>
      <c r="AC24" s="56"/>
      <c r="AD24" s="56"/>
      <c r="AE24" s="56"/>
      <c r="AF24" s="56"/>
      <c r="AG24" s="56"/>
    </row>
    <row r="25" spans="1:33" ht="15" customHeight="1" x14ac:dyDescent="0.3">
      <c r="A25" s="57"/>
      <c r="B25" s="57"/>
      <c r="C25" s="57"/>
      <c r="D25" s="57"/>
      <c r="E25" s="57"/>
      <c r="F25" s="57"/>
      <c r="G25" s="57"/>
      <c r="H25" s="57"/>
      <c r="I25" s="57"/>
      <c r="J25" s="57"/>
      <c r="K25" s="57"/>
      <c r="L25" s="56"/>
      <c r="M25" s="56"/>
      <c r="N25" s="56"/>
      <c r="O25" s="56"/>
      <c r="P25" s="56"/>
      <c r="Q25" s="56"/>
      <c r="R25" s="56"/>
      <c r="S25" s="56"/>
      <c r="T25" s="56"/>
      <c r="U25" s="56"/>
      <c r="V25" s="56"/>
      <c r="W25" s="56"/>
      <c r="X25" s="56"/>
      <c r="Y25" s="56"/>
      <c r="Z25" s="56"/>
      <c r="AA25" s="56"/>
      <c r="AB25" s="56"/>
      <c r="AC25" s="56"/>
      <c r="AD25" s="56"/>
      <c r="AE25" s="56"/>
      <c r="AF25" s="56"/>
      <c r="AG25" s="56"/>
    </row>
    <row r="26" spans="1:33" s="91" customFormat="1" ht="15" customHeight="1" x14ac:dyDescent="0.3">
      <c r="A26" s="109" t="s">
        <v>45</v>
      </c>
      <c r="B26" s="109"/>
      <c r="C26" s="109"/>
      <c r="D26" s="109"/>
      <c r="E26" s="109"/>
      <c r="F26" s="109"/>
      <c r="G26" s="109"/>
      <c r="H26" s="109"/>
      <c r="I26" s="109"/>
      <c r="J26" s="109"/>
      <c r="K26" s="109"/>
    </row>
    <row r="27" spans="1:33" s="91" customFormat="1" ht="15" customHeight="1" x14ac:dyDescent="0.3">
      <c r="A27" s="109"/>
      <c r="B27" s="109"/>
      <c r="C27" s="109"/>
      <c r="D27" s="109"/>
      <c r="E27" s="109"/>
      <c r="F27" s="109"/>
      <c r="G27" s="109"/>
      <c r="H27" s="109"/>
      <c r="I27" s="109"/>
      <c r="J27" s="109"/>
      <c r="K27" s="109"/>
    </row>
    <row r="28" spans="1:33" s="91" customFormat="1" ht="15" customHeight="1" x14ac:dyDescent="0.3">
      <c r="A28" s="109"/>
      <c r="B28" s="109"/>
      <c r="C28" s="109"/>
      <c r="D28" s="109"/>
      <c r="E28" s="109"/>
      <c r="F28" s="109"/>
      <c r="G28" s="109"/>
      <c r="H28" s="109"/>
      <c r="I28" s="109"/>
      <c r="J28" s="109"/>
      <c r="K28" s="109"/>
    </row>
    <row r="29" spans="1:33" s="91" customFormat="1" ht="15.75" customHeight="1" x14ac:dyDescent="0.3">
      <c r="A29" s="109"/>
      <c r="B29" s="109"/>
      <c r="C29" s="109"/>
      <c r="D29" s="109"/>
      <c r="E29" s="109"/>
      <c r="F29" s="109"/>
      <c r="G29" s="109"/>
      <c r="H29" s="109"/>
      <c r="I29" s="109"/>
      <c r="J29" s="109"/>
      <c r="K29" s="109"/>
    </row>
    <row r="30" spans="1:33" s="91" customFormat="1" ht="15.75" customHeight="1" x14ac:dyDescent="0.3">
      <c r="A30" s="92"/>
      <c r="B30" s="92"/>
      <c r="C30" s="92"/>
      <c r="D30" s="92"/>
      <c r="E30" s="92"/>
      <c r="F30" s="92"/>
      <c r="G30" s="92"/>
      <c r="H30" s="92"/>
      <c r="I30" s="92"/>
      <c r="J30" s="92"/>
      <c r="K30" s="92"/>
    </row>
    <row r="31" spans="1:33" s="91" customFormat="1" ht="15.75" customHeight="1" x14ac:dyDescent="0.3">
      <c r="A31" s="109" t="s">
        <v>46</v>
      </c>
      <c r="B31" s="109"/>
      <c r="C31" s="109"/>
      <c r="D31" s="109"/>
      <c r="E31" s="109"/>
      <c r="F31" s="109"/>
      <c r="G31" s="109"/>
      <c r="H31" s="109"/>
      <c r="I31" s="109"/>
      <c r="J31" s="109"/>
      <c r="K31" s="109"/>
    </row>
    <row r="32" spans="1:33" s="91" customFormat="1" ht="15.75" customHeight="1" x14ac:dyDescent="0.3">
      <c r="A32" s="109"/>
      <c r="B32" s="109"/>
      <c r="C32" s="109"/>
      <c r="D32" s="109"/>
      <c r="E32" s="109"/>
      <c r="F32" s="109"/>
      <c r="G32" s="109"/>
      <c r="H32" s="109"/>
      <c r="I32" s="109"/>
      <c r="J32" s="109"/>
      <c r="K32" s="109"/>
    </row>
    <row r="33" spans="1:33" s="91" customFormat="1" ht="15.75" customHeight="1" x14ac:dyDescent="0.3">
      <c r="A33" s="109"/>
      <c r="B33" s="109"/>
      <c r="C33" s="109"/>
      <c r="D33" s="109"/>
      <c r="E33" s="109"/>
      <c r="F33" s="109"/>
      <c r="G33" s="109"/>
      <c r="H33" s="109"/>
      <c r="I33" s="109"/>
      <c r="J33" s="109"/>
      <c r="K33" s="109"/>
    </row>
    <row r="34" spans="1:33" s="91" customFormat="1" ht="15.75" customHeight="1" x14ac:dyDescent="0.3">
      <c r="A34" s="109"/>
      <c r="B34" s="109"/>
      <c r="C34" s="109"/>
      <c r="D34" s="109"/>
      <c r="E34" s="109"/>
      <c r="F34" s="109"/>
      <c r="G34" s="109"/>
      <c r="H34" s="109"/>
      <c r="I34" s="109"/>
      <c r="J34" s="109"/>
      <c r="K34" s="109"/>
    </row>
    <row r="35" spans="1:33" x14ac:dyDescent="0.3">
      <c r="A35" s="90"/>
      <c r="B35" s="90"/>
      <c r="C35" s="90"/>
      <c r="D35" s="90"/>
      <c r="E35" s="90"/>
      <c r="F35" s="90"/>
      <c r="G35" s="90"/>
      <c r="H35" s="90"/>
      <c r="I35" s="90"/>
      <c r="J35" s="90"/>
      <c r="K35" s="90"/>
      <c r="L35" s="56"/>
      <c r="M35" s="56"/>
      <c r="N35" s="56"/>
      <c r="O35" s="56"/>
      <c r="P35" s="56"/>
      <c r="Q35" s="56"/>
      <c r="R35" s="56"/>
      <c r="S35" s="56"/>
      <c r="T35" s="56"/>
      <c r="U35" s="56"/>
      <c r="V35" s="56"/>
      <c r="W35" s="56"/>
      <c r="X35" s="56"/>
      <c r="Y35" s="56"/>
      <c r="Z35" s="56"/>
      <c r="AA35" s="56"/>
      <c r="AB35" s="56"/>
      <c r="AC35" s="56"/>
      <c r="AD35" s="56"/>
      <c r="AE35" s="56"/>
      <c r="AF35" s="56"/>
      <c r="AG35" s="56"/>
    </row>
    <row r="36" spans="1:33" x14ac:dyDescent="0.3">
      <c r="A36" s="111" t="s">
        <v>60</v>
      </c>
      <c r="B36" s="111"/>
      <c r="C36" s="111"/>
      <c r="D36" s="111"/>
      <c r="E36" s="111"/>
      <c r="F36" s="111"/>
      <c r="G36" s="111"/>
      <c r="H36" s="111"/>
      <c r="I36" s="111"/>
      <c r="J36" s="111"/>
      <c r="K36" s="111"/>
      <c r="L36" s="56"/>
      <c r="M36" s="56"/>
      <c r="N36" s="56"/>
      <c r="O36" s="56"/>
      <c r="P36" s="56"/>
      <c r="Q36" s="56"/>
      <c r="R36" s="56"/>
      <c r="S36" s="56"/>
      <c r="T36" s="56"/>
      <c r="U36" s="56"/>
      <c r="V36" s="56"/>
      <c r="W36" s="56"/>
      <c r="X36" s="56"/>
      <c r="Y36" s="56"/>
      <c r="Z36" s="56"/>
      <c r="AA36" s="56"/>
      <c r="AB36" s="56"/>
      <c r="AC36" s="56"/>
      <c r="AD36" s="56"/>
      <c r="AE36" s="56"/>
      <c r="AF36" s="56"/>
      <c r="AG36" s="56"/>
    </row>
    <row r="37" spans="1:33" ht="15" customHeight="1" thickBot="1" x14ac:dyDescent="0.35">
      <c r="A37" s="58"/>
      <c r="B37" s="58"/>
      <c r="C37" s="58"/>
      <c r="D37" s="58"/>
      <c r="E37" s="58"/>
      <c r="F37" s="58"/>
      <c r="G37" s="58"/>
      <c r="H37" s="58"/>
      <c r="I37" s="58"/>
      <c r="J37" s="58"/>
      <c r="K37" s="58"/>
      <c r="L37" s="56"/>
      <c r="M37" s="56"/>
      <c r="N37" s="56"/>
      <c r="O37" s="56"/>
      <c r="P37" s="56"/>
      <c r="Q37" s="56"/>
      <c r="R37" s="56"/>
      <c r="S37" s="56"/>
      <c r="T37" s="56"/>
      <c r="U37" s="56"/>
      <c r="V37" s="56"/>
      <c r="W37" s="56"/>
      <c r="X37" s="56"/>
      <c r="Y37" s="56"/>
      <c r="Z37" s="56"/>
      <c r="AA37" s="56"/>
      <c r="AB37" s="56"/>
      <c r="AC37" s="56"/>
      <c r="AD37" s="56"/>
      <c r="AE37" s="56"/>
      <c r="AF37" s="56"/>
      <c r="AG37" s="56"/>
    </row>
    <row r="38" spans="1:33" x14ac:dyDescent="0.3">
      <c r="A38" s="51" t="s">
        <v>21</v>
      </c>
      <c r="B38" s="51"/>
      <c r="C38" s="51"/>
      <c r="D38" s="51"/>
      <c r="E38" s="51"/>
      <c r="F38" s="51"/>
      <c r="G38" s="51"/>
      <c r="H38" s="51"/>
      <c r="I38" s="51"/>
      <c r="J38" s="51"/>
      <c r="K38" s="51"/>
      <c r="L38" s="56"/>
      <c r="M38" s="56"/>
      <c r="N38" s="56"/>
      <c r="O38" s="56"/>
      <c r="P38" s="56"/>
      <c r="Q38" s="56"/>
      <c r="R38" s="56"/>
      <c r="S38" s="56"/>
      <c r="T38" s="56"/>
      <c r="U38" s="56"/>
      <c r="V38" s="56"/>
      <c r="W38" s="56"/>
      <c r="X38" s="56"/>
      <c r="Y38" s="56"/>
      <c r="Z38" s="56"/>
      <c r="AA38" s="56"/>
      <c r="AB38" s="56"/>
      <c r="AC38" s="56"/>
      <c r="AD38" s="56"/>
      <c r="AE38" s="56"/>
      <c r="AF38" s="56"/>
      <c r="AG38" s="56"/>
    </row>
    <row r="39" spans="1:33" x14ac:dyDescent="0.3">
      <c r="A39" s="57"/>
      <c r="B39" s="57"/>
      <c r="C39" s="57"/>
      <c r="D39" s="57"/>
      <c r="E39" s="57"/>
      <c r="F39" s="57"/>
      <c r="G39" s="57"/>
      <c r="H39" s="57"/>
      <c r="I39" s="57"/>
      <c r="J39" s="57"/>
      <c r="K39" s="57"/>
      <c r="L39" s="56"/>
      <c r="M39" s="56"/>
      <c r="N39" s="56"/>
      <c r="O39" s="56"/>
      <c r="P39" s="56"/>
      <c r="Q39" s="56"/>
      <c r="R39" s="56"/>
      <c r="S39" s="56"/>
      <c r="T39" s="56"/>
      <c r="U39" s="56"/>
      <c r="V39" s="56"/>
      <c r="W39" s="56"/>
      <c r="X39" s="56"/>
      <c r="Y39" s="56"/>
      <c r="Z39" s="56"/>
      <c r="AA39" s="56"/>
      <c r="AB39" s="56"/>
      <c r="AC39" s="56"/>
      <c r="AD39" s="56"/>
      <c r="AE39" s="56"/>
      <c r="AF39" s="56"/>
      <c r="AG39" s="56"/>
    </row>
    <row r="40" spans="1:33" x14ac:dyDescent="0.3">
      <c r="A40" s="59" t="s">
        <v>48</v>
      </c>
      <c r="B40" s="61" t="s">
        <v>49</v>
      </c>
      <c r="C40" s="57"/>
      <c r="D40" s="57"/>
      <c r="E40" s="57"/>
      <c r="F40" s="57"/>
      <c r="G40" s="57"/>
      <c r="H40" s="57"/>
      <c r="I40" s="57"/>
      <c r="J40" s="57"/>
      <c r="K40" s="57"/>
      <c r="L40" s="56"/>
      <c r="M40" s="56"/>
      <c r="N40" s="56"/>
      <c r="O40" s="56"/>
      <c r="P40" s="56"/>
      <c r="Q40" s="56"/>
      <c r="R40" s="56"/>
      <c r="S40" s="56"/>
      <c r="T40" s="56"/>
      <c r="U40" s="56"/>
      <c r="V40" s="56"/>
      <c r="W40" s="56"/>
      <c r="X40" s="56"/>
      <c r="Y40" s="56"/>
      <c r="Z40" s="56"/>
      <c r="AA40" s="56"/>
      <c r="AB40" s="56"/>
      <c r="AC40" s="56"/>
      <c r="AD40" s="56"/>
      <c r="AE40" s="56"/>
      <c r="AF40" s="56"/>
      <c r="AG40" s="56"/>
    </row>
    <row r="41" spans="1:33" x14ac:dyDescent="0.3">
      <c r="A41" s="112" t="s">
        <v>37</v>
      </c>
      <c r="B41" s="113" t="s">
        <v>57</v>
      </c>
      <c r="C41" s="114"/>
      <c r="D41" s="114"/>
      <c r="E41" s="114"/>
      <c r="F41" s="114"/>
      <c r="G41" s="114"/>
      <c r="H41" s="114"/>
      <c r="I41" s="114"/>
      <c r="J41" s="114"/>
      <c r="K41" s="114"/>
      <c r="L41" s="56"/>
      <c r="M41" s="56"/>
      <c r="N41" s="56"/>
      <c r="O41" s="56"/>
      <c r="P41" s="56"/>
      <c r="Q41" s="56"/>
      <c r="R41" s="56"/>
      <c r="S41" s="56"/>
      <c r="T41" s="56"/>
      <c r="U41" s="56"/>
      <c r="V41" s="56"/>
      <c r="W41" s="56"/>
      <c r="X41" s="56"/>
      <c r="Y41" s="56"/>
      <c r="Z41" s="56"/>
      <c r="AA41" s="56"/>
      <c r="AB41" s="56"/>
      <c r="AC41" s="56"/>
      <c r="AD41" s="56"/>
      <c r="AE41" s="56"/>
      <c r="AF41" s="56"/>
      <c r="AG41" s="56"/>
    </row>
    <row r="42" spans="1:33" x14ac:dyDescent="0.3">
      <c r="A42" s="112"/>
      <c r="B42" s="114"/>
      <c r="C42" s="114"/>
      <c r="D42" s="114"/>
      <c r="E42" s="114"/>
      <c r="F42" s="114"/>
      <c r="G42" s="114"/>
      <c r="H42" s="114"/>
      <c r="I42" s="114"/>
      <c r="J42" s="114"/>
      <c r="K42" s="114"/>
      <c r="L42" s="56"/>
      <c r="M42" s="56"/>
      <c r="N42" s="56"/>
      <c r="O42" s="56"/>
      <c r="P42" s="56"/>
      <c r="Q42" s="56"/>
      <c r="R42" s="56"/>
      <c r="S42" s="56"/>
      <c r="T42" s="56"/>
      <c r="U42" s="56"/>
      <c r="V42" s="56"/>
      <c r="W42" s="56"/>
      <c r="X42" s="56"/>
      <c r="Y42" s="56"/>
      <c r="Z42" s="56"/>
      <c r="AA42" s="56"/>
      <c r="AB42" s="56"/>
      <c r="AC42" s="56"/>
      <c r="AD42" s="56"/>
      <c r="AE42" s="56"/>
      <c r="AF42" s="56"/>
      <c r="AG42" s="56"/>
    </row>
    <row r="43" spans="1:33" x14ac:dyDescent="0.3">
      <c r="A43" s="58"/>
      <c r="B43" s="114"/>
      <c r="C43" s="114"/>
      <c r="D43" s="114"/>
      <c r="E43" s="114"/>
      <c r="F43" s="114"/>
      <c r="G43" s="114"/>
      <c r="H43" s="114"/>
      <c r="I43" s="114"/>
      <c r="J43" s="114"/>
      <c r="K43" s="114"/>
      <c r="L43" s="56"/>
      <c r="M43" s="56"/>
      <c r="N43" s="56"/>
      <c r="O43" s="56"/>
      <c r="P43" s="56"/>
      <c r="Q43" s="56"/>
      <c r="R43" s="56"/>
      <c r="S43" s="56"/>
      <c r="T43" s="56"/>
      <c r="U43" s="56"/>
      <c r="V43" s="56"/>
      <c r="W43" s="56"/>
      <c r="X43" s="56"/>
      <c r="Y43" s="56"/>
      <c r="Z43" s="56"/>
      <c r="AA43" s="56"/>
      <c r="AB43" s="56"/>
      <c r="AC43" s="56"/>
      <c r="AD43" s="56"/>
      <c r="AE43" s="56"/>
      <c r="AF43" s="56"/>
      <c r="AG43" s="56"/>
    </row>
    <row r="44" spans="1:33" x14ac:dyDescent="0.3">
      <c r="A44" s="56"/>
      <c r="B44" s="114"/>
      <c r="C44" s="114"/>
      <c r="D44" s="114"/>
      <c r="E44" s="114"/>
      <c r="F44" s="114"/>
      <c r="G44" s="114"/>
      <c r="H44" s="114"/>
      <c r="I44" s="114"/>
      <c r="J44" s="114"/>
      <c r="K44" s="114"/>
      <c r="L44" s="56"/>
      <c r="M44" s="56"/>
      <c r="N44" s="56"/>
      <c r="O44" s="56"/>
      <c r="P44" s="56"/>
      <c r="Q44" s="56"/>
      <c r="R44" s="56"/>
      <c r="S44" s="56"/>
      <c r="T44" s="56"/>
      <c r="U44" s="56"/>
      <c r="V44" s="56"/>
      <c r="W44" s="56"/>
      <c r="X44" s="56"/>
      <c r="Y44" s="56"/>
      <c r="Z44" s="56"/>
      <c r="AA44" s="56"/>
      <c r="AB44" s="56"/>
      <c r="AC44" s="56"/>
      <c r="AD44" s="56"/>
      <c r="AE44" s="56"/>
      <c r="AF44" s="56"/>
      <c r="AG44" s="56"/>
    </row>
    <row r="45" spans="1:33" x14ac:dyDescent="0.3">
      <c r="A45" s="56"/>
      <c r="B45" s="114"/>
      <c r="C45" s="114"/>
      <c r="D45" s="114"/>
      <c r="E45" s="114"/>
      <c r="F45" s="114"/>
      <c r="G45" s="114"/>
      <c r="H45" s="114"/>
      <c r="I45" s="114"/>
      <c r="J45" s="114"/>
      <c r="K45" s="114"/>
      <c r="L45" s="56"/>
      <c r="M45" s="56"/>
      <c r="N45" s="56"/>
      <c r="O45" s="56"/>
      <c r="P45" s="56"/>
      <c r="Q45" s="56"/>
      <c r="R45" s="56"/>
      <c r="S45" s="56"/>
      <c r="T45" s="56"/>
      <c r="U45" s="56"/>
      <c r="V45" s="56"/>
      <c r="W45" s="56"/>
      <c r="X45" s="56"/>
      <c r="Y45" s="56"/>
      <c r="Z45" s="56"/>
      <c r="AA45" s="56"/>
      <c r="AB45" s="56"/>
      <c r="AC45" s="56"/>
      <c r="AD45" s="56"/>
      <c r="AE45" s="56"/>
      <c r="AF45" s="56"/>
      <c r="AG45" s="56"/>
    </row>
    <row r="46" spans="1:33" x14ac:dyDescent="0.3">
      <c r="A46" s="59" t="s">
        <v>22</v>
      </c>
      <c r="B46" s="103" t="s">
        <v>56</v>
      </c>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row>
    <row r="47" spans="1:33" x14ac:dyDescent="0.3">
      <c r="A47" s="60" t="s">
        <v>23</v>
      </c>
      <c r="B47" s="100" t="s">
        <v>50</v>
      </c>
      <c r="C47" s="61"/>
      <c r="D47" s="61"/>
      <c r="E47" s="61"/>
      <c r="F47" s="61"/>
      <c r="G47" s="61"/>
      <c r="H47" s="61"/>
      <c r="I47" s="61"/>
      <c r="J47" s="61"/>
      <c r="K47" s="61"/>
      <c r="L47" s="56"/>
      <c r="M47" s="56"/>
      <c r="N47" s="56"/>
      <c r="O47" s="56"/>
      <c r="P47" s="56"/>
      <c r="Q47" s="56"/>
      <c r="R47" s="56"/>
      <c r="S47" s="56"/>
      <c r="T47" s="56"/>
      <c r="U47" s="56"/>
      <c r="V47" s="56"/>
      <c r="W47" s="56"/>
      <c r="X47" s="56"/>
      <c r="Y47" s="56"/>
      <c r="Z47" s="56"/>
      <c r="AA47" s="56"/>
      <c r="AB47" s="56"/>
      <c r="AC47" s="56"/>
      <c r="AD47" s="56"/>
      <c r="AE47" s="56"/>
      <c r="AF47" s="56"/>
      <c r="AG47" s="56"/>
    </row>
    <row r="48" spans="1:33" x14ac:dyDescent="0.3">
      <c r="A48" s="60" t="s">
        <v>24</v>
      </c>
      <c r="B48" s="110" t="s">
        <v>25</v>
      </c>
      <c r="C48" s="110"/>
      <c r="D48" s="110"/>
      <c r="E48" s="110"/>
      <c r="F48" s="110"/>
      <c r="G48" s="110"/>
      <c r="H48" s="110"/>
      <c r="I48" s="110"/>
      <c r="J48" s="110"/>
      <c r="K48" s="110"/>
      <c r="L48" s="56"/>
      <c r="M48" s="56"/>
      <c r="N48" s="56"/>
      <c r="O48" s="56"/>
      <c r="P48" s="56"/>
      <c r="Q48" s="56"/>
      <c r="R48" s="56"/>
      <c r="S48" s="56"/>
      <c r="T48" s="56"/>
      <c r="U48" s="56"/>
      <c r="V48" s="56"/>
      <c r="W48" s="56"/>
      <c r="X48" s="56"/>
      <c r="Y48" s="56"/>
      <c r="Z48" s="56"/>
      <c r="AA48" s="56"/>
      <c r="AB48" s="56"/>
      <c r="AC48" s="56"/>
      <c r="AD48" s="56"/>
      <c r="AE48" s="56"/>
      <c r="AF48" s="56"/>
      <c r="AG48" s="56"/>
    </row>
    <row r="49" spans="1:33" ht="15" customHeight="1" thickBot="1" x14ac:dyDescent="0.35">
      <c r="A49" s="62"/>
      <c r="B49" s="63"/>
      <c r="C49" s="62"/>
      <c r="D49" s="62"/>
      <c r="E49" s="62"/>
      <c r="F49" s="62"/>
      <c r="G49" s="62"/>
      <c r="H49" s="62"/>
      <c r="I49" s="62"/>
      <c r="J49" s="62"/>
      <c r="K49" s="62"/>
      <c r="L49" s="56"/>
      <c r="M49" s="56"/>
      <c r="N49" s="56"/>
      <c r="O49" s="56"/>
      <c r="P49" s="56"/>
      <c r="Q49" s="56"/>
      <c r="R49" s="56"/>
      <c r="S49" s="56"/>
      <c r="T49" s="56"/>
      <c r="U49" s="56"/>
      <c r="V49" s="56"/>
      <c r="W49" s="56"/>
      <c r="X49" s="56"/>
      <c r="Y49" s="56"/>
      <c r="Z49" s="56"/>
      <c r="AA49" s="56"/>
      <c r="AB49" s="56"/>
      <c r="AC49" s="56"/>
      <c r="AD49" s="56"/>
      <c r="AE49" s="56"/>
      <c r="AF49" s="56"/>
      <c r="AG49" s="56"/>
    </row>
    <row r="50" spans="1:33" x14ac:dyDescent="0.3">
      <c r="A50" s="56"/>
      <c r="B50" s="64"/>
      <c r="C50" s="56"/>
      <c r="D50" s="56"/>
      <c r="E50" s="56"/>
      <c r="F50" s="56"/>
      <c r="G50" s="56"/>
      <c r="H50" s="56"/>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row>
    <row r="51" spans="1:33" x14ac:dyDescent="0.3">
      <c r="A51" s="56"/>
      <c r="B51" s="56"/>
      <c r="C51" s="56"/>
      <c r="D51" s="56"/>
      <c r="E51" s="56"/>
      <c r="F51" s="56"/>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row>
    <row r="52" spans="1:33" x14ac:dyDescent="0.3">
      <c r="A52" s="56"/>
      <c r="B52" s="56"/>
      <c r="C52" s="56"/>
      <c r="D52" s="56"/>
      <c r="E52" s="56"/>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row>
    <row r="53" spans="1:33" x14ac:dyDescent="0.3">
      <c r="A53" s="56"/>
      <c r="B53" s="56"/>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row>
    <row r="54" spans="1:33" x14ac:dyDescent="0.3">
      <c r="A54" s="56"/>
      <c r="B54" s="56"/>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row>
    <row r="55" spans="1:33" x14ac:dyDescent="0.3">
      <c r="A55" s="56"/>
      <c r="B55" s="56"/>
      <c r="C55" s="56"/>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row>
    <row r="56" spans="1:33" x14ac:dyDescent="0.3">
      <c r="A56" s="56"/>
      <c r="B56" s="56"/>
      <c r="C56" s="56"/>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row>
    <row r="57" spans="1:33" x14ac:dyDescent="0.3">
      <c r="A57" s="56"/>
      <c r="B57" s="56"/>
      <c r="C57" s="56"/>
      <c r="D57" s="56"/>
      <c r="E57" s="56"/>
      <c r="F57" s="56"/>
      <c r="G57" s="56"/>
      <c r="H57" s="56"/>
      <c r="I57" s="56"/>
      <c r="J57" s="56"/>
      <c r="K57" s="56"/>
      <c r="L57" s="56"/>
      <c r="M57" s="56"/>
      <c r="N57" s="56"/>
      <c r="O57" s="56"/>
      <c r="P57" s="56"/>
      <c r="Q57" s="56"/>
      <c r="R57" s="56"/>
      <c r="S57" s="56"/>
      <c r="T57" s="56"/>
      <c r="U57" s="56"/>
      <c r="V57" s="56"/>
      <c r="W57" s="56"/>
      <c r="X57" s="56"/>
      <c r="Y57" s="56"/>
      <c r="Z57" s="56"/>
      <c r="AA57" s="56"/>
      <c r="AB57" s="56"/>
      <c r="AC57" s="56"/>
      <c r="AD57" s="56"/>
      <c r="AE57" s="56"/>
      <c r="AF57" s="56"/>
      <c r="AG57" s="56"/>
    </row>
    <row r="58" spans="1:33" x14ac:dyDescent="0.3">
      <c r="A58" s="56"/>
      <c r="B58" s="56"/>
      <c r="C58" s="56"/>
      <c r="D58" s="56"/>
      <c r="E58" s="56"/>
      <c r="F58" s="56"/>
      <c r="G58" s="56"/>
      <c r="H58" s="56"/>
      <c r="I58" s="56"/>
      <c r="J58" s="56"/>
      <c r="K58" s="56"/>
      <c r="L58" s="56"/>
      <c r="M58" s="56"/>
      <c r="N58" s="56"/>
      <c r="O58" s="56"/>
      <c r="P58" s="56"/>
      <c r="Q58" s="56"/>
      <c r="R58" s="56"/>
      <c r="S58" s="56"/>
      <c r="T58" s="56"/>
      <c r="U58" s="56"/>
      <c r="V58" s="56"/>
      <c r="W58" s="56"/>
      <c r="X58" s="56"/>
      <c r="Y58" s="56"/>
      <c r="Z58" s="56"/>
      <c r="AA58" s="56"/>
      <c r="AB58" s="56"/>
      <c r="AC58" s="56"/>
      <c r="AD58" s="56"/>
      <c r="AE58" s="56"/>
      <c r="AF58" s="56"/>
      <c r="AG58" s="56"/>
    </row>
    <row r="59" spans="1:33" x14ac:dyDescent="0.3">
      <c r="A59" s="56"/>
      <c r="B59" s="56"/>
      <c r="C59" s="56"/>
      <c r="D59" s="56"/>
      <c r="E59" s="56"/>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row>
    <row r="60" spans="1:33" x14ac:dyDescent="0.3">
      <c r="A60" s="56"/>
      <c r="B60" s="56"/>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row>
    <row r="61" spans="1:33" x14ac:dyDescent="0.3">
      <c r="A61" s="56"/>
      <c r="B61" s="56"/>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row>
    <row r="62" spans="1:33" x14ac:dyDescent="0.3">
      <c r="A62" s="56"/>
      <c r="B62" s="56"/>
      <c r="C62" s="56"/>
      <c r="D62" s="56"/>
      <c r="E62" s="56"/>
      <c r="F62" s="56"/>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row>
    <row r="63" spans="1:33" x14ac:dyDescent="0.3">
      <c r="A63" s="56"/>
      <c r="B63" s="56"/>
      <c r="C63" s="56"/>
      <c r="D63" s="56"/>
      <c r="E63" s="56"/>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row>
    <row r="64" spans="1:33" x14ac:dyDescent="0.3">
      <c r="A64" s="56"/>
      <c r="B64" s="56"/>
      <c r="C64" s="56"/>
      <c r="D64" s="56"/>
      <c r="E64" s="56"/>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row>
    <row r="65" spans="1:33" x14ac:dyDescent="0.3">
      <c r="A65" s="56"/>
      <c r="B65" s="56"/>
      <c r="C65" s="56"/>
      <c r="D65" s="56"/>
      <c r="E65" s="56"/>
      <c r="F65" s="56"/>
      <c r="G65" s="56"/>
      <c r="H65" s="56"/>
      <c r="I65" s="56"/>
      <c r="J65" s="56"/>
      <c r="K65" s="56"/>
      <c r="L65" s="56"/>
      <c r="M65" s="56"/>
      <c r="N65" s="56"/>
      <c r="O65" s="56"/>
      <c r="P65" s="56"/>
      <c r="Q65" s="56"/>
      <c r="R65" s="56"/>
      <c r="S65" s="56"/>
      <c r="T65" s="56"/>
      <c r="U65" s="56"/>
      <c r="V65" s="56"/>
      <c r="W65" s="56"/>
      <c r="X65" s="56"/>
      <c r="Y65" s="56"/>
      <c r="Z65" s="56"/>
      <c r="AA65" s="56"/>
      <c r="AB65" s="56"/>
      <c r="AC65" s="56"/>
      <c r="AD65" s="56"/>
      <c r="AE65" s="56"/>
      <c r="AF65" s="56"/>
      <c r="AG65" s="56"/>
    </row>
    <row r="66" spans="1:33" x14ac:dyDescent="0.3">
      <c r="A66" s="56"/>
      <c r="B66" s="56"/>
      <c r="C66" s="56"/>
      <c r="D66" s="56"/>
      <c r="E66" s="56"/>
      <c r="F66" s="56"/>
      <c r="G66" s="56"/>
      <c r="H66" s="56"/>
      <c r="I66" s="56"/>
      <c r="J66" s="56"/>
      <c r="K66" s="56"/>
      <c r="L66" s="56"/>
      <c r="M66" s="56"/>
      <c r="N66" s="56"/>
      <c r="O66" s="56"/>
      <c r="P66" s="56"/>
      <c r="Q66" s="56"/>
      <c r="R66" s="56"/>
      <c r="S66" s="56"/>
      <c r="T66" s="56"/>
      <c r="U66" s="56"/>
      <c r="V66" s="56"/>
      <c r="W66" s="56"/>
      <c r="X66" s="56"/>
      <c r="Y66" s="56"/>
      <c r="Z66" s="56"/>
      <c r="AA66" s="56"/>
      <c r="AB66" s="56"/>
      <c r="AC66" s="56"/>
      <c r="AD66" s="56"/>
      <c r="AE66" s="56"/>
      <c r="AF66" s="56"/>
      <c r="AG66" s="56"/>
    </row>
    <row r="67" spans="1:33" x14ac:dyDescent="0.3">
      <c r="A67" s="56"/>
      <c r="B67" s="56"/>
      <c r="C67" s="56"/>
      <c r="D67" s="56"/>
      <c r="E67" s="56"/>
      <c r="F67" s="56"/>
      <c r="G67" s="56"/>
      <c r="H67" s="56"/>
      <c r="I67" s="56"/>
      <c r="J67" s="56"/>
      <c r="K67" s="56"/>
      <c r="L67" s="56"/>
      <c r="M67" s="56"/>
      <c r="N67" s="56"/>
      <c r="O67" s="56"/>
      <c r="P67" s="56"/>
      <c r="Q67" s="56"/>
      <c r="R67" s="56"/>
      <c r="S67" s="56"/>
      <c r="T67" s="56"/>
      <c r="U67" s="56"/>
      <c r="V67" s="56"/>
      <c r="W67" s="56"/>
      <c r="X67" s="56"/>
      <c r="Y67" s="56"/>
      <c r="Z67" s="56"/>
      <c r="AA67" s="56"/>
      <c r="AB67" s="56"/>
      <c r="AC67" s="56"/>
      <c r="AD67" s="56"/>
      <c r="AE67" s="56"/>
      <c r="AF67" s="56"/>
      <c r="AG67" s="56"/>
    </row>
    <row r="68" spans="1:33" x14ac:dyDescent="0.3">
      <c r="A68" s="56"/>
      <c r="B68" s="56"/>
      <c r="C68" s="56"/>
      <c r="D68" s="56"/>
      <c r="E68" s="56"/>
      <c r="F68" s="56"/>
      <c r="G68" s="56"/>
      <c r="H68" s="56"/>
      <c r="I68" s="56"/>
      <c r="J68" s="56"/>
      <c r="K68" s="56"/>
      <c r="L68" s="56"/>
      <c r="M68" s="56"/>
      <c r="N68" s="56"/>
      <c r="O68" s="56"/>
      <c r="P68" s="56"/>
      <c r="Q68" s="56"/>
      <c r="R68" s="56"/>
      <c r="S68" s="56"/>
      <c r="T68" s="56"/>
      <c r="U68" s="56"/>
      <c r="V68" s="56"/>
      <c r="W68" s="56"/>
      <c r="X68" s="56"/>
      <c r="Y68" s="56"/>
      <c r="Z68" s="56"/>
      <c r="AA68" s="56"/>
      <c r="AB68" s="56"/>
      <c r="AC68" s="56"/>
      <c r="AD68" s="56"/>
      <c r="AE68" s="56"/>
      <c r="AF68" s="56"/>
      <c r="AG68" s="56"/>
    </row>
    <row r="69" spans="1:33" x14ac:dyDescent="0.3">
      <c r="A69" s="56"/>
      <c r="B69" s="56"/>
      <c r="C69" s="56"/>
      <c r="D69" s="56"/>
      <c r="E69" s="56"/>
      <c r="F69" s="56"/>
      <c r="G69" s="56"/>
      <c r="H69" s="56"/>
      <c r="I69" s="56"/>
      <c r="J69" s="56"/>
      <c r="K69" s="56"/>
      <c r="L69" s="56"/>
      <c r="M69" s="56"/>
      <c r="N69" s="56"/>
      <c r="O69" s="56"/>
      <c r="P69" s="56"/>
      <c r="Q69" s="56"/>
      <c r="R69" s="56"/>
      <c r="S69" s="56"/>
      <c r="T69" s="56"/>
      <c r="U69" s="56"/>
      <c r="V69" s="56"/>
      <c r="W69" s="56"/>
      <c r="X69" s="56"/>
      <c r="Y69" s="56"/>
      <c r="Z69" s="56"/>
      <c r="AA69" s="56"/>
      <c r="AB69" s="56"/>
      <c r="AC69" s="56"/>
      <c r="AD69" s="56"/>
      <c r="AE69" s="56"/>
      <c r="AF69" s="56"/>
      <c r="AG69" s="56"/>
    </row>
    <row r="70" spans="1:33" x14ac:dyDescent="0.3">
      <c r="A70" s="56"/>
      <c r="B70" s="56"/>
      <c r="C70" s="56"/>
      <c r="D70" s="56"/>
      <c r="E70" s="56"/>
      <c r="F70" s="56"/>
      <c r="G70" s="56"/>
      <c r="H70" s="56"/>
      <c r="I70" s="56"/>
      <c r="J70" s="56"/>
      <c r="K70" s="56"/>
      <c r="L70" s="56"/>
      <c r="M70" s="56"/>
      <c r="N70" s="56"/>
      <c r="O70" s="56"/>
      <c r="P70" s="56"/>
      <c r="Q70" s="56"/>
      <c r="R70" s="56"/>
      <c r="S70" s="56"/>
      <c r="T70" s="56"/>
      <c r="U70" s="56"/>
      <c r="V70" s="56"/>
      <c r="W70" s="56"/>
      <c r="X70" s="56"/>
      <c r="Y70" s="56"/>
      <c r="Z70" s="56"/>
      <c r="AA70" s="56"/>
      <c r="AB70" s="56"/>
      <c r="AC70" s="56"/>
      <c r="AD70" s="56"/>
      <c r="AE70" s="56"/>
      <c r="AF70" s="56"/>
      <c r="AG70" s="56"/>
    </row>
    <row r="71" spans="1:33" x14ac:dyDescent="0.3">
      <c r="A71" s="56"/>
      <c r="B71" s="56"/>
      <c r="C71" s="56"/>
      <c r="D71" s="56"/>
      <c r="E71" s="56"/>
      <c r="F71" s="56"/>
      <c r="G71" s="56"/>
      <c r="H71" s="56"/>
      <c r="I71" s="56"/>
      <c r="J71" s="56"/>
      <c r="K71" s="56"/>
      <c r="L71" s="56"/>
      <c r="M71" s="56"/>
      <c r="N71" s="56"/>
      <c r="O71" s="56"/>
      <c r="P71" s="56"/>
      <c r="Q71" s="56"/>
      <c r="R71" s="56"/>
      <c r="S71" s="56"/>
      <c r="T71" s="56"/>
      <c r="U71" s="56"/>
      <c r="V71" s="56"/>
      <c r="W71" s="56"/>
      <c r="X71" s="56"/>
      <c r="Y71" s="56"/>
      <c r="Z71" s="56"/>
      <c r="AA71" s="56"/>
      <c r="AB71" s="56"/>
      <c r="AC71" s="56"/>
      <c r="AD71" s="56"/>
      <c r="AE71" s="56"/>
      <c r="AF71" s="56"/>
      <c r="AG71" s="56"/>
    </row>
    <row r="72" spans="1:33" x14ac:dyDescent="0.3">
      <c r="A72" s="56"/>
      <c r="B72" s="56"/>
      <c r="C72" s="56"/>
      <c r="D72" s="56"/>
      <c r="E72" s="56"/>
      <c r="F72" s="56"/>
      <c r="G72" s="56"/>
      <c r="H72" s="56"/>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6"/>
    </row>
    <row r="73" spans="1:33" x14ac:dyDescent="0.3">
      <c r="A73" s="56"/>
      <c r="B73" s="56"/>
      <c r="C73" s="56"/>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row>
    <row r="74" spans="1:33" x14ac:dyDescent="0.3">
      <c r="A74" s="56"/>
      <c r="B74" s="56"/>
      <c r="C74" s="56"/>
      <c r="D74" s="56"/>
      <c r="E74" s="56"/>
      <c r="F74" s="56"/>
      <c r="G74" s="56"/>
      <c r="H74" s="56"/>
      <c r="I74" s="56"/>
      <c r="J74" s="56"/>
      <c r="K74" s="56"/>
      <c r="L74" s="56"/>
      <c r="M74" s="56"/>
      <c r="N74" s="56"/>
      <c r="O74" s="56"/>
      <c r="P74" s="56"/>
      <c r="Q74" s="56"/>
      <c r="R74" s="56"/>
      <c r="S74" s="56"/>
      <c r="T74" s="56"/>
      <c r="U74" s="56"/>
      <c r="V74" s="56"/>
      <c r="W74" s="56"/>
      <c r="X74" s="56"/>
      <c r="Y74" s="56"/>
      <c r="Z74" s="56"/>
      <c r="AA74" s="56"/>
      <c r="AB74" s="56"/>
      <c r="AC74" s="56"/>
      <c r="AD74" s="56"/>
      <c r="AE74" s="56"/>
      <c r="AF74" s="56"/>
      <c r="AG74" s="56"/>
    </row>
    <row r="75" spans="1:33" x14ac:dyDescent="0.3">
      <c r="A75" s="56"/>
      <c r="B75" s="56"/>
      <c r="C75" s="56"/>
      <c r="D75" s="56"/>
      <c r="E75" s="56"/>
      <c r="F75" s="56"/>
      <c r="G75" s="56"/>
      <c r="H75" s="56"/>
      <c r="I75" s="56"/>
      <c r="J75" s="56"/>
      <c r="K75" s="56"/>
      <c r="L75" s="56"/>
      <c r="M75" s="56"/>
      <c r="N75" s="56"/>
      <c r="O75" s="56"/>
      <c r="P75" s="56"/>
      <c r="Q75" s="56"/>
      <c r="R75" s="56"/>
      <c r="S75" s="56"/>
      <c r="T75" s="56"/>
      <c r="U75" s="56"/>
      <c r="V75" s="56"/>
      <c r="W75" s="56"/>
      <c r="X75" s="56"/>
      <c r="Y75" s="56"/>
      <c r="Z75" s="56"/>
      <c r="AA75" s="56"/>
      <c r="AB75" s="56"/>
      <c r="AC75" s="56"/>
      <c r="AD75" s="56"/>
      <c r="AE75" s="56"/>
      <c r="AF75" s="56"/>
      <c r="AG75" s="56"/>
    </row>
    <row r="76" spans="1:33" x14ac:dyDescent="0.3">
      <c r="A76" s="56"/>
      <c r="B76" s="56"/>
      <c r="C76" s="56"/>
      <c r="D76" s="56"/>
      <c r="E76" s="56"/>
      <c r="F76" s="56"/>
      <c r="G76" s="56"/>
      <c r="H76" s="56"/>
      <c r="I76" s="56"/>
      <c r="J76" s="56"/>
      <c r="K76" s="56"/>
      <c r="L76" s="56"/>
      <c r="M76" s="56"/>
      <c r="N76" s="56"/>
      <c r="O76" s="56"/>
      <c r="P76" s="56"/>
      <c r="Q76" s="56"/>
      <c r="R76" s="56"/>
      <c r="S76" s="56"/>
      <c r="T76" s="56"/>
      <c r="U76" s="56"/>
      <c r="V76" s="56"/>
      <c r="W76" s="56"/>
      <c r="X76" s="56"/>
      <c r="Y76" s="56"/>
      <c r="Z76" s="56"/>
      <c r="AA76" s="56"/>
      <c r="AB76" s="56"/>
      <c r="AC76" s="56"/>
      <c r="AD76" s="56"/>
      <c r="AE76" s="56"/>
      <c r="AF76" s="56"/>
      <c r="AG76" s="56"/>
    </row>
    <row r="77" spans="1:33" x14ac:dyDescent="0.3">
      <c r="A77" s="56"/>
      <c r="B77" s="56"/>
      <c r="C77" s="56"/>
      <c r="D77" s="56"/>
      <c r="E77" s="56"/>
      <c r="F77" s="56"/>
      <c r="G77" s="56"/>
      <c r="H77" s="56"/>
      <c r="I77" s="56"/>
      <c r="J77" s="56"/>
      <c r="K77" s="56"/>
      <c r="L77" s="56"/>
      <c r="M77" s="56"/>
      <c r="N77" s="56"/>
      <c r="O77" s="56"/>
      <c r="P77" s="56"/>
      <c r="Q77" s="56"/>
      <c r="R77" s="56"/>
      <c r="S77" s="56"/>
      <c r="T77" s="56"/>
      <c r="U77" s="56"/>
      <c r="V77" s="56"/>
      <c r="W77" s="56"/>
      <c r="X77" s="56"/>
      <c r="Y77" s="56"/>
      <c r="Z77" s="56"/>
      <c r="AA77" s="56"/>
      <c r="AB77" s="56"/>
      <c r="AC77" s="56"/>
      <c r="AD77" s="56"/>
      <c r="AE77" s="56"/>
      <c r="AF77" s="56"/>
      <c r="AG77" s="56"/>
    </row>
    <row r="78" spans="1:33" x14ac:dyDescent="0.3">
      <c r="A78" s="56"/>
      <c r="B78" s="56"/>
      <c r="C78" s="56"/>
      <c r="D78" s="56"/>
      <c r="E78" s="56"/>
      <c r="F78" s="56"/>
      <c r="G78" s="56"/>
      <c r="H78" s="56"/>
      <c r="I78" s="56"/>
      <c r="J78" s="56"/>
      <c r="K78" s="56"/>
      <c r="L78" s="56"/>
      <c r="M78" s="56"/>
      <c r="N78" s="56"/>
      <c r="O78" s="56"/>
      <c r="P78" s="56"/>
      <c r="Q78" s="56"/>
      <c r="R78" s="56"/>
      <c r="S78" s="56"/>
      <c r="T78" s="56"/>
      <c r="U78" s="56"/>
      <c r="V78" s="56"/>
      <c r="W78" s="56"/>
      <c r="X78" s="56"/>
      <c r="Y78" s="56"/>
      <c r="Z78" s="56"/>
      <c r="AA78" s="56"/>
      <c r="AB78" s="56"/>
      <c r="AC78" s="56"/>
      <c r="AD78" s="56"/>
      <c r="AE78" s="56"/>
      <c r="AF78" s="56"/>
      <c r="AG78" s="56"/>
    </row>
    <row r="79" spans="1:33" x14ac:dyDescent="0.3">
      <c r="A79" s="56"/>
      <c r="B79" s="56"/>
      <c r="C79" s="56"/>
      <c r="D79" s="56"/>
      <c r="E79" s="56"/>
      <c r="F79" s="56"/>
      <c r="G79" s="56"/>
      <c r="H79" s="56"/>
      <c r="I79" s="56"/>
      <c r="J79" s="56"/>
      <c r="K79" s="56"/>
      <c r="L79" s="56"/>
      <c r="M79" s="56"/>
      <c r="N79" s="56"/>
      <c r="O79" s="56"/>
      <c r="P79" s="56"/>
      <c r="Q79" s="56"/>
      <c r="R79" s="56"/>
      <c r="S79" s="56"/>
      <c r="T79" s="56"/>
      <c r="U79" s="56"/>
      <c r="V79" s="56"/>
      <c r="W79" s="56"/>
      <c r="X79" s="56"/>
      <c r="Y79" s="56"/>
      <c r="Z79" s="56"/>
      <c r="AA79" s="56"/>
      <c r="AB79" s="56"/>
      <c r="AC79" s="56"/>
      <c r="AD79" s="56"/>
      <c r="AE79" s="56"/>
      <c r="AF79" s="56"/>
      <c r="AG79" s="56"/>
    </row>
    <row r="80" spans="1:33" x14ac:dyDescent="0.3">
      <c r="A80" s="56"/>
      <c r="B80" s="56"/>
      <c r="C80" s="56"/>
      <c r="D80" s="56"/>
      <c r="E80" s="56"/>
      <c r="F80" s="56"/>
      <c r="G80" s="56"/>
      <c r="H80" s="56"/>
      <c r="I80" s="56"/>
      <c r="J80" s="56"/>
      <c r="K80" s="56"/>
      <c r="L80" s="56"/>
      <c r="M80" s="56"/>
      <c r="N80" s="56"/>
      <c r="O80" s="56"/>
      <c r="P80" s="56"/>
      <c r="Q80" s="56"/>
      <c r="R80" s="56"/>
      <c r="S80" s="56"/>
      <c r="T80" s="56"/>
      <c r="U80" s="56"/>
      <c r="V80" s="56"/>
      <c r="W80" s="56"/>
      <c r="X80" s="56"/>
      <c r="Y80" s="56"/>
      <c r="Z80" s="56"/>
      <c r="AA80" s="56"/>
      <c r="AB80" s="56"/>
      <c r="AC80" s="56"/>
      <c r="AD80" s="56"/>
      <c r="AE80" s="56"/>
      <c r="AF80" s="56"/>
      <c r="AG80" s="56"/>
    </row>
    <row r="81" spans="1:33" x14ac:dyDescent="0.3">
      <c r="A81" s="56"/>
      <c r="B81" s="56"/>
      <c r="C81" s="56"/>
      <c r="D81" s="56"/>
      <c r="E81" s="56"/>
      <c r="F81" s="56"/>
      <c r="G81" s="56"/>
      <c r="H81" s="56"/>
      <c r="I81" s="56"/>
      <c r="J81" s="56"/>
      <c r="K81" s="56"/>
      <c r="L81" s="56"/>
      <c r="M81" s="56"/>
      <c r="N81" s="56"/>
      <c r="O81" s="56"/>
      <c r="P81" s="56"/>
      <c r="Q81" s="56"/>
      <c r="R81" s="56"/>
      <c r="S81" s="56"/>
      <c r="T81" s="56"/>
      <c r="U81" s="56"/>
      <c r="V81" s="56"/>
      <c r="W81" s="56"/>
      <c r="X81" s="56"/>
      <c r="Y81" s="56"/>
      <c r="Z81" s="56"/>
      <c r="AA81" s="56"/>
      <c r="AB81" s="56"/>
      <c r="AC81" s="56"/>
      <c r="AD81" s="56"/>
      <c r="AE81" s="56"/>
      <c r="AF81" s="56"/>
      <c r="AG81" s="56"/>
    </row>
    <row r="82" spans="1:33" x14ac:dyDescent="0.3">
      <c r="A82" s="56"/>
      <c r="B82" s="56"/>
      <c r="C82" s="56"/>
      <c r="D82" s="56"/>
      <c r="E82" s="56"/>
      <c r="F82" s="56"/>
      <c r="G82" s="56"/>
      <c r="H82" s="56"/>
      <c r="I82" s="56"/>
      <c r="J82" s="56"/>
      <c r="K82" s="56"/>
      <c r="L82" s="56"/>
      <c r="M82" s="56"/>
      <c r="N82" s="56"/>
      <c r="O82" s="56"/>
      <c r="P82" s="56"/>
      <c r="Q82" s="56"/>
      <c r="R82" s="56"/>
      <c r="S82" s="56"/>
      <c r="T82" s="56"/>
      <c r="U82" s="56"/>
      <c r="V82" s="56"/>
      <c r="W82" s="56"/>
      <c r="X82" s="56"/>
      <c r="Y82" s="56"/>
      <c r="Z82" s="56"/>
      <c r="AA82" s="56"/>
      <c r="AB82" s="56"/>
      <c r="AC82" s="56"/>
      <c r="AD82" s="56"/>
      <c r="AE82" s="56"/>
      <c r="AF82" s="56"/>
      <c r="AG82" s="56"/>
    </row>
    <row r="83" spans="1:33" x14ac:dyDescent="0.3">
      <c r="A83" s="56"/>
      <c r="B83" s="56"/>
      <c r="C83" s="56"/>
      <c r="D83" s="56"/>
      <c r="E83" s="56"/>
      <c r="F83" s="56"/>
      <c r="G83" s="56"/>
      <c r="H83" s="56"/>
      <c r="I83" s="56"/>
      <c r="J83" s="56"/>
      <c r="K83" s="56"/>
      <c r="L83" s="56"/>
      <c r="M83" s="56"/>
      <c r="N83" s="56"/>
      <c r="O83" s="56"/>
      <c r="P83" s="56"/>
      <c r="Q83" s="56"/>
      <c r="R83" s="56"/>
      <c r="S83" s="56"/>
      <c r="T83" s="56"/>
      <c r="U83" s="56"/>
      <c r="V83" s="56"/>
      <c r="W83" s="56"/>
      <c r="X83" s="56"/>
      <c r="Y83" s="56"/>
      <c r="Z83" s="56"/>
      <c r="AA83" s="56"/>
      <c r="AB83" s="56"/>
      <c r="AC83" s="56"/>
      <c r="AD83" s="56"/>
      <c r="AE83" s="56"/>
      <c r="AF83" s="56"/>
      <c r="AG83" s="56"/>
    </row>
    <row r="84" spans="1:33" x14ac:dyDescent="0.3">
      <c r="A84" s="56"/>
      <c r="B84" s="56"/>
      <c r="C84" s="56"/>
      <c r="D84" s="56"/>
      <c r="E84" s="56"/>
      <c r="F84" s="56"/>
      <c r="G84" s="56"/>
      <c r="H84" s="56"/>
      <c r="I84" s="56"/>
      <c r="J84" s="56"/>
      <c r="K84" s="56"/>
      <c r="L84" s="56"/>
      <c r="M84" s="56"/>
      <c r="N84" s="56"/>
      <c r="O84" s="56"/>
      <c r="P84" s="56"/>
      <c r="Q84" s="56"/>
      <c r="R84" s="56"/>
      <c r="S84" s="56"/>
      <c r="T84" s="56"/>
      <c r="U84" s="56"/>
      <c r="V84" s="56"/>
      <c r="W84" s="56"/>
      <c r="X84" s="56"/>
      <c r="Y84" s="56"/>
      <c r="Z84" s="56"/>
      <c r="AA84" s="56"/>
      <c r="AB84" s="56"/>
      <c r="AC84" s="56"/>
      <c r="AD84" s="56"/>
      <c r="AE84" s="56"/>
      <c r="AF84" s="56"/>
      <c r="AG84" s="56"/>
    </row>
    <row r="85" spans="1:33" x14ac:dyDescent="0.3">
      <c r="A85" s="56"/>
      <c r="B85" s="56"/>
      <c r="C85" s="56"/>
      <c r="D85" s="56"/>
      <c r="E85" s="56"/>
      <c r="F85" s="56"/>
      <c r="G85" s="56"/>
      <c r="H85" s="56"/>
      <c r="I85" s="56"/>
      <c r="J85" s="56"/>
      <c r="K85" s="56"/>
      <c r="L85" s="56"/>
      <c r="M85" s="56"/>
      <c r="N85" s="56"/>
      <c r="O85" s="56"/>
      <c r="P85" s="56"/>
      <c r="Q85" s="56"/>
      <c r="R85" s="56"/>
      <c r="S85" s="56"/>
      <c r="T85" s="56"/>
      <c r="U85" s="56"/>
      <c r="V85" s="56"/>
      <c r="W85" s="56"/>
      <c r="X85" s="56"/>
      <c r="Y85" s="56"/>
      <c r="Z85" s="56"/>
      <c r="AA85" s="56"/>
      <c r="AB85" s="56"/>
      <c r="AC85" s="56"/>
      <c r="AD85" s="56"/>
      <c r="AE85" s="56"/>
      <c r="AF85" s="56"/>
      <c r="AG85" s="56"/>
    </row>
    <row r="86" spans="1:33" x14ac:dyDescent="0.3">
      <c r="A86" s="56"/>
      <c r="B86" s="56"/>
      <c r="C86" s="56"/>
      <c r="D86" s="56"/>
      <c r="E86" s="56"/>
      <c r="F86" s="56"/>
      <c r="G86" s="56"/>
      <c r="H86" s="56"/>
      <c r="I86" s="56"/>
      <c r="J86" s="56"/>
      <c r="K86" s="56"/>
      <c r="L86" s="56"/>
      <c r="M86" s="56"/>
      <c r="N86" s="56"/>
      <c r="O86" s="56"/>
      <c r="P86" s="56"/>
      <c r="Q86" s="56"/>
      <c r="R86" s="56"/>
      <c r="S86" s="56"/>
      <c r="T86" s="56"/>
      <c r="U86" s="56"/>
      <c r="V86" s="56"/>
      <c r="W86" s="56"/>
      <c r="X86" s="56"/>
      <c r="Y86" s="56"/>
      <c r="Z86" s="56"/>
      <c r="AA86" s="56"/>
      <c r="AB86" s="56"/>
      <c r="AC86" s="56"/>
      <c r="AD86" s="56"/>
      <c r="AE86" s="56"/>
      <c r="AF86" s="56"/>
      <c r="AG86" s="56"/>
    </row>
    <row r="87" spans="1:33" x14ac:dyDescent="0.3">
      <c r="A87" s="56"/>
      <c r="B87" s="56"/>
      <c r="C87" s="56"/>
      <c r="D87" s="56"/>
      <c r="E87" s="56"/>
      <c r="F87" s="56"/>
      <c r="G87" s="56"/>
      <c r="H87" s="56"/>
      <c r="I87" s="56"/>
      <c r="J87" s="56"/>
      <c r="K87" s="56"/>
      <c r="L87" s="56"/>
      <c r="M87" s="56"/>
      <c r="N87" s="56"/>
      <c r="O87" s="56"/>
      <c r="P87" s="56"/>
      <c r="Q87" s="56"/>
      <c r="R87" s="56"/>
      <c r="S87" s="56"/>
      <c r="T87" s="56"/>
      <c r="U87" s="56"/>
      <c r="V87" s="56"/>
      <c r="W87" s="56"/>
      <c r="X87" s="56"/>
      <c r="Y87" s="56"/>
      <c r="Z87" s="56"/>
      <c r="AA87" s="56"/>
      <c r="AB87" s="56"/>
      <c r="AC87" s="56"/>
      <c r="AD87" s="56"/>
      <c r="AE87" s="56"/>
      <c r="AF87" s="56"/>
      <c r="AG87" s="56"/>
    </row>
    <row r="88" spans="1:33" x14ac:dyDescent="0.3">
      <c r="A88" s="56"/>
      <c r="B88" s="56"/>
      <c r="C88" s="56"/>
      <c r="D88" s="56"/>
      <c r="E88" s="56"/>
      <c r="F88" s="56"/>
      <c r="G88" s="56"/>
      <c r="H88" s="56"/>
      <c r="I88" s="56"/>
      <c r="J88" s="56"/>
      <c r="K88" s="56"/>
      <c r="L88" s="56"/>
      <c r="M88" s="56"/>
      <c r="N88" s="56"/>
      <c r="O88" s="56"/>
      <c r="P88" s="56"/>
      <c r="Q88" s="56"/>
      <c r="R88" s="56"/>
      <c r="S88" s="56"/>
      <c r="T88" s="56"/>
      <c r="U88" s="56"/>
      <c r="V88" s="56"/>
      <c r="W88" s="56"/>
      <c r="X88" s="56"/>
      <c r="Y88" s="56"/>
      <c r="Z88" s="56"/>
      <c r="AA88" s="56"/>
      <c r="AB88" s="56"/>
      <c r="AC88" s="56"/>
      <c r="AD88" s="56"/>
      <c r="AE88" s="56"/>
      <c r="AF88" s="56"/>
      <c r="AG88" s="56"/>
    </row>
    <row r="89" spans="1:33" x14ac:dyDescent="0.3">
      <c r="A89" s="56"/>
      <c r="B89" s="56"/>
      <c r="C89" s="56"/>
      <c r="D89" s="56"/>
      <c r="E89" s="56"/>
      <c r="F89" s="56"/>
      <c r="G89" s="56"/>
      <c r="H89" s="56"/>
      <c r="I89" s="56"/>
      <c r="J89" s="56"/>
      <c r="K89" s="56"/>
      <c r="L89" s="56"/>
      <c r="M89" s="56"/>
      <c r="N89" s="56"/>
      <c r="O89" s="56"/>
      <c r="P89" s="56"/>
      <c r="Q89" s="56"/>
      <c r="R89" s="56"/>
      <c r="S89" s="56"/>
      <c r="T89" s="56"/>
      <c r="U89" s="56"/>
      <c r="V89" s="56"/>
      <c r="W89" s="56"/>
      <c r="X89" s="56"/>
      <c r="Y89" s="56"/>
      <c r="Z89" s="56"/>
      <c r="AA89" s="56"/>
      <c r="AB89" s="56"/>
      <c r="AC89" s="56"/>
      <c r="AD89" s="56"/>
      <c r="AE89" s="56"/>
      <c r="AF89" s="56"/>
      <c r="AG89" s="56"/>
    </row>
    <row r="90" spans="1:33" x14ac:dyDescent="0.3">
      <c r="A90" s="56"/>
      <c r="B90" s="56"/>
      <c r="C90" s="56"/>
      <c r="D90" s="56"/>
      <c r="E90" s="56"/>
      <c r="F90" s="56"/>
      <c r="G90" s="56"/>
      <c r="H90" s="56"/>
      <c r="I90" s="56"/>
      <c r="J90" s="56"/>
      <c r="K90" s="56"/>
      <c r="L90" s="56"/>
      <c r="M90" s="56"/>
      <c r="N90" s="56"/>
      <c r="O90" s="56"/>
      <c r="P90" s="56"/>
      <c r="Q90" s="56"/>
      <c r="R90" s="56"/>
      <c r="S90" s="56"/>
      <c r="T90" s="56"/>
      <c r="U90" s="56"/>
      <c r="V90" s="56"/>
      <c r="W90" s="56"/>
      <c r="X90" s="56"/>
      <c r="Y90" s="56"/>
      <c r="Z90" s="56"/>
      <c r="AA90" s="56"/>
      <c r="AB90" s="56"/>
      <c r="AC90" s="56"/>
      <c r="AD90" s="56"/>
      <c r="AE90" s="56"/>
      <c r="AF90" s="56"/>
      <c r="AG90" s="56"/>
    </row>
    <row r="91" spans="1:33" x14ac:dyDescent="0.3">
      <c r="A91" s="56"/>
      <c r="B91" s="56"/>
      <c r="C91" s="56"/>
      <c r="D91" s="56"/>
      <c r="E91" s="56"/>
      <c r="F91" s="56"/>
      <c r="G91" s="56"/>
      <c r="H91" s="56"/>
      <c r="I91" s="56"/>
      <c r="J91" s="56"/>
      <c r="K91" s="56"/>
      <c r="L91" s="56"/>
      <c r="M91" s="56"/>
      <c r="N91" s="56"/>
      <c r="O91" s="56"/>
      <c r="P91" s="56"/>
      <c r="Q91" s="56"/>
      <c r="R91" s="56"/>
      <c r="S91" s="56"/>
      <c r="T91" s="56"/>
      <c r="U91" s="56"/>
      <c r="V91" s="56"/>
      <c r="W91" s="56"/>
      <c r="X91" s="56"/>
      <c r="Y91" s="56"/>
      <c r="Z91" s="56"/>
      <c r="AA91" s="56"/>
      <c r="AB91" s="56"/>
      <c r="AC91" s="56"/>
      <c r="AD91" s="56"/>
      <c r="AE91" s="56"/>
      <c r="AF91" s="56"/>
      <c r="AG91" s="56"/>
    </row>
    <row r="92" spans="1:33" x14ac:dyDescent="0.3">
      <c r="A92" s="56"/>
      <c r="B92" s="56"/>
      <c r="C92" s="56"/>
      <c r="D92" s="56"/>
      <c r="E92" s="56"/>
      <c r="F92" s="56"/>
      <c r="G92" s="56"/>
      <c r="H92" s="56"/>
      <c r="I92" s="56"/>
      <c r="J92" s="56"/>
      <c r="K92" s="56"/>
      <c r="L92" s="56"/>
      <c r="M92" s="56"/>
      <c r="N92" s="56"/>
      <c r="O92" s="56"/>
      <c r="P92" s="56"/>
      <c r="Q92" s="56"/>
      <c r="R92" s="56"/>
      <c r="S92" s="56"/>
      <c r="T92" s="56"/>
      <c r="U92" s="56"/>
      <c r="V92" s="56"/>
      <c r="W92" s="56"/>
      <c r="X92" s="56"/>
      <c r="Y92" s="56"/>
      <c r="Z92" s="56"/>
      <c r="AA92" s="56"/>
      <c r="AB92" s="56"/>
      <c r="AC92" s="56"/>
      <c r="AD92" s="56"/>
      <c r="AE92" s="56"/>
      <c r="AF92" s="56"/>
      <c r="AG92" s="56"/>
    </row>
    <row r="93" spans="1:33" x14ac:dyDescent="0.3">
      <c r="A93" s="56"/>
      <c r="B93" s="56"/>
      <c r="C93" s="56"/>
      <c r="D93" s="56"/>
      <c r="E93" s="56"/>
      <c r="F93" s="56"/>
      <c r="G93" s="56"/>
      <c r="H93" s="56"/>
      <c r="I93" s="56"/>
      <c r="J93" s="56"/>
      <c r="K93" s="56"/>
    </row>
  </sheetData>
  <mergeCells count="21">
    <mergeCell ref="B3:K3"/>
    <mergeCell ref="B12:K12"/>
    <mergeCell ref="B18:K18"/>
    <mergeCell ref="B6:K6"/>
    <mergeCell ref="B7:K7"/>
    <mergeCell ref="B8:K8"/>
    <mergeCell ref="B9:K9"/>
    <mergeCell ref="B10:K10"/>
    <mergeCell ref="B11:K11"/>
    <mergeCell ref="B17:K17"/>
    <mergeCell ref="B13:K13"/>
    <mergeCell ref="B14:K14"/>
    <mergeCell ref="B21:K21"/>
    <mergeCell ref="B22:K22"/>
    <mergeCell ref="A31:K34"/>
    <mergeCell ref="B48:K48"/>
    <mergeCell ref="A26:K29"/>
    <mergeCell ref="A36:I36"/>
    <mergeCell ref="J36:K36"/>
    <mergeCell ref="A41:A42"/>
    <mergeCell ref="B41:K45"/>
  </mergeCells>
  <hyperlinks>
    <hyperlink ref="B47" r:id="rId1" xr:uid="{00000000-0004-0000-0600-000000000000}"/>
    <hyperlink ref="B48:C48" r:id="rId2" display="ahdb.org.uk" xr:uid="{00000000-0004-0000-0600-000001000000}"/>
    <hyperlink ref="B40" r:id="rId3" xr:uid="{00000000-0004-0000-0600-000002000000}"/>
  </hyperlinks>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UK average farmgate price</vt:lpstr>
      <vt:lpstr>GB average farmgate price</vt:lpstr>
      <vt:lpstr>NI average farmgate price</vt:lpstr>
      <vt:lpstr>Workings exc bonus</vt:lpstr>
      <vt:lpstr>Chart</vt:lpstr>
      <vt:lpstr>Disclaimer and notes</vt:lpstr>
    </vt:vector>
  </TitlesOfParts>
  <Company>AHDB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claytonp</dc:creator>
  <cp:lastModifiedBy>Dorian Harris</cp:lastModifiedBy>
  <cp:lastPrinted>2019-07-16T10:13:05Z</cp:lastPrinted>
  <dcterms:created xsi:type="dcterms:W3CDTF">2016-06-24T13:46:22Z</dcterms:created>
  <dcterms:modified xsi:type="dcterms:W3CDTF">2025-12-18T14:42:38Z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icrosoft.ReportingServices.InteractiveReport.Excel.SheetName">
    <vt:i4>3</vt:i4>
  </property>
</Properties>
</file>